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4620" windowHeight="7260" tabRatio="837" firstSheet="11" activeTab="16"/>
  </bookViews>
  <sheets>
    <sheet name="Endeksler" sheetId="27" r:id="rId1"/>
    <sheet name="4a_Sektör" sheetId="2" r:id="rId2"/>
    <sheet name="4a_İmalat_Sektör" sheetId="21" r:id="rId3"/>
    <sheet name="4a_İşyeri_Sektör" sheetId="17" r:id="rId4"/>
    <sheet name="4a_İl" sheetId="3" r:id="rId5"/>
    <sheet name="4b_Esnaf_İl" sheetId="24" r:id="rId6"/>
    <sheet name="4b_Tarım_İl" sheetId="25" r:id="rId7"/>
    <sheet name="4c_Kamu_İl " sheetId="26" r:id="rId8"/>
    <sheet name="4a_İşyeri_İl" sheetId="18" r:id="rId9"/>
    <sheet name="4a_Kadın_Sektör" sheetId="5" r:id="rId10"/>
    <sheet name="4a_Kadın_İmalat_Sektör" sheetId="23" r:id="rId11"/>
    <sheet name="4a_Kadın_İl" sheetId="20" r:id="rId12"/>
    <sheet name="4b_Esnaf_İl_Cinsiyet" sheetId="30" r:id="rId13"/>
    <sheet name="4b_Tarım_İl_Cinsiyet" sheetId="28" r:id="rId14"/>
    <sheet name="4c_İl_Cinsiyet" sheetId="29" r:id="rId15"/>
    <sheet name="İşsizlikSigortası_Başvuru" sheetId="8" r:id="rId16"/>
    <sheet name="İşsizlikSigortası_Ödeme" sheetId="9" r:id="rId17"/>
  </sheets>
  <definedNames>
    <definedName name="_xlnm._FilterDatabase" localSheetId="4" hidden="1">'4a_İl'!$A$1:$H$84</definedName>
    <definedName name="_xlnm._FilterDatabase" localSheetId="2" hidden="1">'4a_İmalat_Sektör'!$A$1:$H$26</definedName>
    <definedName name="_xlnm._FilterDatabase" localSheetId="8" hidden="1">'4a_İşyeri_İl'!$A$1:$H$90</definedName>
    <definedName name="_xlnm._FilterDatabase" localSheetId="3" hidden="1">'4a_İşyeri_Sektör'!$A$1:$H$95</definedName>
    <definedName name="_xlnm._FilterDatabase" localSheetId="11" hidden="1">'4a_Kadın_İl'!$A$1:$I$83</definedName>
    <definedName name="_xlnm._FilterDatabase" localSheetId="10" hidden="1">'4a_Kadın_İmalat_Sektör'!$A$1:$H$25</definedName>
    <definedName name="_xlnm._FilterDatabase" localSheetId="9" hidden="1">'4a_Kadın_Sektör'!$A$1:$H$90</definedName>
    <definedName name="_xlnm._FilterDatabase" localSheetId="1" hidden="1">'4a_Sektör'!$A$1:$H$90</definedName>
    <definedName name="_xlnm._FilterDatabase" localSheetId="5" hidden="1">'4b_Esnaf_İl'!$A$1:$H$84</definedName>
    <definedName name="_xlnm._FilterDatabase" localSheetId="12" hidden="1">'4b_Esnaf_İl_Cinsiyet'!$A$1:$G$82</definedName>
    <definedName name="_xlnm._FilterDatabase" localSheetId="6" hidden="1">'4b_Tarım_İl'!$A$1:$H$84</definedName>
    <definedName name="_xlnm._FilterDatabase" localSheetId="7" hidden="1">'4c_Kamu_İl '!$A$1:$H$83</definedName>
    <definedName name="_xlnm._FilterDatabase" localSheetId="0" hidden="1">Endeksler!$A$1:$I$1</definedName>
    <definedName name="_xlnm._FilterDatabase" localSheetId="15" hidden="1">İşsizlikSigortası_Başvuru!$A$1:$E$83</definedName>
    <definedName name="_xlnm._FilterDatabase" localSheetId="16" hidden="1">İşsizlikSigortası_Ödeme!$A$1:$F$83</definedName>
  </definedNames>
  <calcPr calcId="145621"/>
  <fileRecoveryPr autoRecover="0"/>
</workbook>
</file>

<file path=xl/calcChain.xml><?xml version="1.0" encoding="utf-8"?>
<calcChain xmlns="http://schemas.openxmlformats.org/spreadsheetml/2006/main">
  <c r="G82" i="29" l="1"/>
  <c r="G83" i="29"/>
  <c r="F82" i="29"/>
  <c r="F83" i="29"/>
  <c r="G79" i="28"/>
  <c r="G80" i="28"/>
  <c r="G81" i="28"/>
  <c r="G82" i="28"/>
  <c r="G83" i="28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G78" i="30"/>
  <c r="G79" i="30"/>
  <c r="G80" i="30"/>
  <c r="G81" i="30"/>
  <c r="G82" i="30"/>
  <c r="G83" i="30"/>
  <c r="F80" i="30"/>
  <c r="F81" i="30"/>
  <c r="F82" i="30"/>
  <c r="F83" i="30"/>
  <c r="J2" i="26" l="1"/>
  <c r="I82" i="27" l="1"/>
  <c r="G82" i="27"/>
  <c r="E82" i="27"/>
  <c r="C82" i="27"/>
  <c r="G81" i="29" l="1"/>
  <c r="F81" i="29"/>
  <c r="F2" i="29"/>
  <c r="F3" i="29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I81" i="27"/>
  <c r="G81" i="27"/>
  <c r="E81" i="27"/>
  <c r="C81" i="27"/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I80" i="27"/>
  <c r="G80" i="27"/>
  <c r="E80" i="27"/>
  <c r="C80" i="27"/>
  <c r="C79" i="27"/>
  <c r="I79" i="27" l="1"/>
  <c r="G79" i="27"/>
  <c r="E79" i="27"/>
  <c r="I78" i="27"/>
  <c r="G78" i="27"/>
  <c r="E78" i="27"/>
  <c r="H83" i="9" l="1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7" i="9"/>
  <c r="G7" i="9"/>
  <c r="F7" i="9"/>
  <c r="E7" i="9"/>
  <c r="H6" i="9"/>
  <c r="G6" i="9"/>
  <c r="F6" i="9"/>
  <c r="E6" i="9"/>
  <c r="H5" i="9"/>
  <c r="G5" i="9"/>
  <c r="F5" i="9"/>
  <c r="E5" i="9"/>
  <c r="H4" i="9"/>
  <c r="G4" i="9"/>
  <c r="F4" i="9"/>
  <c r="E4" i="9"/>
  <c r="H3" i="9"/>
  <c r="G3" i="9"/>
  <c r="F3" i="9"/>
  <c r="E3" i="9"/>
  <c r="H2" i="9"/>
  <c r="G2" i="9"/>
  <c r="F2" i="9"/>
  <c r="E2" i="9"/>
  <c r="H83" i="8"/>
  <c r="G83" i="8"/>
  <c r="F83" i="8"/>
  <c r="E83" i="8"/>
  <c r="H82" i="8"/>
  <c r="G82" i="8"/>
  <c r="F82" i="8"/>
  <c r="E82" i="8"/>
  <c r="H81" i="8"/>
  <c r="G81" i="8"/>
  <c r="F81" i="8"/>
  <c r="E81" i="8"/>
  <c r="H80" i="8"/>
  <c r="G80" i="8"/>
  <c r="F80" i="8"/>
  <c r="E80" i="8"/>
  <c r="H79" i="8"/>
  <c r="G79" i="8"/>
  <c r="F79" i="8"/>
  <c r="E79" i="8"/>
  <c r="H78" i="8"/>
  <c r="G78" i="8"/>
  <c r="F78" i="8"/>
  <c r="E78" i="8"/>
  <c r="H77" i="8"/>
  <c r="G77" i="8"/>
  <c r="F77" i="8"/>
  <c r="E77" i="8"/>
  <c r="H76" i="8"/>
  <c r="G76" i="8"/>
  <c r="F76" i="8"/>
  <c r="E76" i="8"/>
  <c r="H75" i="8"/>
  <c r="G75" i="8"/>
  <c r="F75" i="8"/>
  <c r="E75" i="8"/>
  <c r="H74" i="8"/>
  <c r="G74" i="8"/>
  <c r="F74" i="8"/>
  <c r="E74" i="8"/>
  <c r="H73" i="8"/>
  <c r="G73" i="8"/>
  <c r="F73" i="8"/>
  <c r="E73" i="8"/>
  <c r="H72" i="8"/>
  <c r="G72" i="8"/>
  <c r="F72" i="8"/>
  <c r="E72" i="8"/>
  <c r="H71" i="8"/>
  <c r="G71" i="8"/>
  <c r="F71" i="8"/>
  <c r="E71" i="8"/>
  <c r="H70" i="8"/>
  <c r="G70" i="8"/>
  <c r="F70" i="8"/>
  <c r="E70" i="8"/>
  <c r="H69" i="8"/>
  <c r="G69" i="8"/>
  <c r="F69" i="8"/>
  <c r="E69" i="8"/>
  <c r="H68" i="8"/>
  <c r="G68" i="8"/>
  <c r="F68" i="8"/>
  <c r="E68" i="8"/>
  <c r="H67" i="8"/>
  <c r="G67" i="8"/>
  <c r="F67" i="8"/>
  <c r="E67" i="8"/>
  <c r="H66" i="8"/>
  <c r="G66" i="8"/>
  <c r="F66" i="8"/>
  <c r="E66" i="8"/>
  <c r="H65" i="8"/>
  <c r="G65" i="8"/>
  <c r="F65" i="8"/>
  <c r="E65" i="8"/>
  <c r="H64" i="8"/>
  <c r="G64" i="8"/>
  <c r="F64" i="8"/>
  <c r="E64" i="8"/>
  <c r="H63" i="8"/>
  <c r="G63" i="8"/>
  <c r="F63" i="8"/>
  <c r="E63" i="8"/>
  <c r="H62" i="8"/>
  <c r="G62" i="8"/>
  <c r="F62" i="8"/>
  <c r="E62" i="8"/>
  <c r="H61" i="8"/>
  <c r="G61" i="8"/>
  <c r="F61" i="8"/>
  <c r="E61" i="8"/>
  <c r="H60" i="8"/>
  <c r="G60" i="8"/>
  <c r="F60" i="8"/>
  <c r="E60" i="8"/>
  <c r="H59" i="8"/>
  <c r="G59" i="8"/>
  <c r="F59" i="8"/>
  <c r="E59" i="8"/>
  <c r="H58" i="8"/>
  <c r="G58" i="8"/>
  <c r="F58" i="8"/>
  <c r="E58" i="8"/>
  <c r="H57" i="8"/>
  <c r="G57" i="8"/>
  <c r="F57" i="8"/>
  <c r="E57" i="8"/>
  <c r="H56" i="8"/>
  <c r="G56" i="8"/>
  <c r="F56" i="8"/>
  <c r="E56" i="8"/>
  <c r="H55" i="8"/>
  <c r="G55" i="8"/>
  <c r="F55" i="8"/>
  <c r="E55" i="8"/>
  <c r="H54" i="8"/>
  <c r="G54" i="8"/>
  <c r="F54" i="8"/>
  <c r="E54" i="8"/>
  <c r="H53" i="8"/>
  <c r="G53" i="8"/>
  <c r="F53" i="8"/>
  <c r="E53" i="8"/>
  <c r="H52" i="8"/>
  <c r="G52" i="8"/>
  <c r="F52" i="8"/>
  <c r="E52" i="8"/>
  <c r="H51" i="8"/>
  <c r="G51" i="8"/>
  <c r="F51" i="8"/>
  <c r="E51" i="8"/>
  <c r="H50" i="8"/>
  <c r="G50" i="8"/>
  <c r="F50" i="8"/>
  <c r="E50" i="8"/>
  <c r="H49" i="8"/>
  <c r="G49" i="8"/>
  <c r="F49" i="8"/>
  <c r="E49" i="8"/>
  <c r="H48" i="8"/>
  <c r="G48" i="8"/>
  <c r="F48" i="8"/>
  <c r="E48" i="8"/>
  <c r="H47" i="8"/>
  <c r="G47" i="8"/>
  <c r="F47" i="8"/>
  <c r="E47" i="8"/>
  <c r="H46" i="8"/>
  <c r="G46" i="8"/>
  <c r="F46" i="8"/>
  <c r="E46" i="8"/>
  <c r="H45" i="8"/>
  <c r="G45" i="8"/>
  <c r="F45" i="8"/>
  <c r="E45" i="8"/>
  <c r="H44" i="8"/>
  <c r="G44" i="8"/>
  <c r="F44" i="8"/>
  <c r="E44" i="8"/>
  <c r="H43" i="8"/>
  <c r="G43" i="8"/>
  <c r="F43" i="8"/>
  <c r="E43" i="8"/>
  <c r="H42" i="8"/>
  <c r="G42" i="8"/>
  <c r="F42" i="8"/>
  <c r="E42" i="8"/>
  <c r="H41" i="8"/>
  <c r="G41" i="8"/>
  <c r="F41" i="8"/>
  <c r="E41" i="8"/>
  <c r="H40" i="8"/>
  <c r="G40" i="8"/>
  <c r="F40" i="8"/>
  <c r="E40" i="8"/>
  <c r="H39" i="8"/>
  <c r="G39" i="8"/>
  <c r="F39" i="8"/>
  <c r="E39" i="8"/>
  <c r="H38" i="8"/>
  <c r="G38" i="8"/>
  <c r="F38" i="8"/>
  <c r="E38" i="8"/>
  <c r="H37" i="8"/>
  <c r="G37" i="8"/>
  <c r="F37" i="8"/>
  <c r="E37" i="8"/>
  <c r="H36" i="8"/>
  <c r="G36" i="8"/>
  <c r="F36" i="8"/>
  <c r="E36" i="8"/>
  <c r="H35" i="8"/>
  <c r="G35" i="8"/>
  <c r="F35" i="8"/>
  <c r="E35" i="8"/>
  <c r="H34" i="8"/>
  <c r="G34" i="8"/>
  <c r="F34" i="8"/>
  <c r="E34" i="8"/>
  <c r="H33" i="8"/>
  <c r="G33" i="8"/>
  <c r="F33" i="8"/>
  <c r="E33" i="8"/>
  <c r="H32" i="8"/>
  <c r="G32" i="8"/>
  <c r="F32" i="8"/>
  <c r="E32" i="8"/>
  <c r="H31" i="8"/>
  <c r="G31" i="8"/>
  <c r="F31" i="8"/>
  <c r="E31" i="8"/>
  <c r="H30" i="8"/>
  <c r="G30" i="8"/>
  <c r="F30" i="8"/>
  <c r="E30" i="8"/>
  <c r="H29" i="8"/>
  <c r="G29" i="8"/>
  <c r="F29" i="8"/>
  <c r="E29" i="8"/>
  <c r="H28" i="8"/>
  <c r="G28" i="8"/>
  <c r="F28" i="8"/>
  <c r="E28" i="8"/>
  <c r="H27" i="8"/>
  <c r="G27" i="8"/>
  <c r="F27" i="8"/>
  <c r="E27" i="8"/>
  <c r="H26" i="8"/>
  <c r="G26" i="8"/>
  <c r="F26" i="8"/>
  <c r="E26" i="8"/>
  <c r="H25" i="8"/>
  <c r="G25" i="8"/>
  <c r="F25" i="8"/>
  <c r="E25" i="8"/>
  <c r="H24" i="8"/>
  <c r="G24" i="8"/>
  <c r="F24" i="8"/>
  <c r="E24" i="8"/>
  <c r="H23" i="8"/>
  <c r="G23" i="8"/>
  <c r="F23" i="8"/>
  <c r="E23" i="8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G19" i="8"/>
  <c r="F19" i="8"/>
  <c r="E19" i="8"/>
  <c r="H18" i="8"/>
  <c r="G18" i="8"/>
  <c r="F18" i="8"/>
  <c r="E18" i="8"/>
  <c r="H17" i="8"/>
  <c r="G17" i="8"/>
  <c r="F17" i="8"/>
  <c r="E17" i="8"/>
  <c r="H16" i="8"/>
  <c r="G16" i="8"/>
  <c r="F16" i="8"/>
  <c r="E16" i="8"/>
  <c r="H15" i="8"/>
  <c r="G15" i="8"/>
  <c r="F15" i="8"/>
  <c r="E15" i="8"/>
  <c r="H14" i="8"/>
  <c r="G14" i="8"/>
  <c r="F14" i="8"/>
  <c r="E14" i="8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" i="8"/>
  <c r="G4" i="8"/>
  <c r="F4" i="8"/>
  <c r="E4" i="8"/>
  <c r="H3" i="8"/>
  <c r="G3" i="8"/>
  <c r="F3" i="8"/>
  <c r="E3" i="8"/>
  <c r="H2" i="8"/>
  <c r="G2" i="8"/>
  <c r="F2" i="8"/>
  <c r="E2" i="8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G2" i="29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3" i="28"/>
  <c r="G2" i="28"/>
  <c r="F2" i="28"/>
  <c r="F79" i="30"/>
  <c r="F78" i="30"/>
  <c r="G77" i="30"/>
  <c r="F77" i="30"/>
  <c r="G76" i="30"/>
  <c r="F76" i="30"/>
  <c r="G75" i="30"/>
  <c r="F75" i="30"/>
  <c r="G74" i="30"/>
  <c r="F74" i="30"/>
  <c r="G73" i="30"/>
  <c r="F73" i="30"/>
  <c r="G72" i="30"/>
  <c r="F72" i="30"/>
  <c r="G71" i="30"/>
  <c r="F71" i="30"/>
  <c r="G70" i="30"/>
  <c r="F70" i="30"/>
  <c r="G69" i="30"/>
  <c r="F69" i="30"/>
  <c r="G68" i="30"/>
  <c r="F68" i="30"/>
  <c r="G67" i="30"/>
  <c r="F67" i="30"/>
  <c r="G66" i="30"/>
  <c r="F66" i="30"/>
  <c r="G65" i="30"/>
  <c r="F65" i="30"/>
  <c r="G64" i="30"/>
  <c r="F64" i="30"/>
  <c r="G63" i="30"/>
  <c r="F63" i="30"/>
  <c r="G62" i="30"/>
  <c r="F62" i="30"/>
  <c r="G61" i="30"/>
  <c r="F61" i="30"/>
  <c r="G60" i="30"/>
  <c r="F60" i="30"/>
  <c r="G59" i="30"/>
  <c r="F59" i="30"/>
  <c r="G58" i="30"/>
  <c r="F58" i="30"/>
  <c r="G57" i="30"/>
  <c r="F57" i="30"/>
  <c r="G56" i="30"/>
  <c r="F56" i="30"/>
  <c r="G55" i="30"/>
  <c r="F55" i="30"/>
  <c r="G54" i="30"/>
  <c r="F54" i="30"/>
  <c r="G53" i="30"/>
  <c r="F53" i="30"/>
  <c r="G52" i="30"/>
  <c r="F52" i="30"/>
  <c r="G51" i="30"/>
  <c r="F51" i="30"/>
  <c r="G50" i="30"/>
  <c r="F50" i="30"/>
  <c r="G49" i="30"/>
  <c r="F49" i="30"/>
  <c r="G48" i="30"/>
  <c r="F48" i="30"/>
  <c r="G47" i="30"/>
  <c r="F47" i="30"/>
  <c r="G46" i="30"/>
  <c r="F46" i="30"/>
  <c r="G45" i="30"/>
  <c r="F45" i="30"/>
  <c r="G44" i="30"/>
  <c r="F44" i="30"/>
  <c r="G43" i="30"/>
  <c r="F43" i="30"/>
  <c r="G42" i="30"/>
  <c r="F42" i="30"/>
  <c r="G41" i="30"/>
  <c r="F41" i="30"/>
  <c r="G40" i="30"/>
  <c r="F40" i="30"/>
  <c r="G39" i="30"/>
  <c r="F39" i="30"/>
  <c r="G38" i="30"/>
  <c r="F38" i="30"/>
  <c r="G37" i="30"/>
  <c r="F37" i="30"/>
  <c r="G36" i="30"/>
  <c r="F36" i="30"/>
  <c r="G35" i="30"/>
  <c r="F35" i="30"/>
  <c r="G34" i="30"/>
  <c r="F34" i="30"/>
  <c r="G33" i="30"/>
  <c r="F33" i="30"/>
  <c r="G32" i="30"/>
  <c r="F32" i="30"/>
  <c r="G31" i="30"/>
  <c r="F31" i="30"/>
  <c r="G30" i="30"/>
  <c r="F30" i="30"/>
  <c r="G29" i="30"/>
  <c r="F29" i="30"/>
  <c r="G28" i="30"/>
  <c r="F28" i="30"/>
  <c r="G27" i="30"/>
  <c r="F27" i="30"/>
  <c r="G26" i="30"/>
  <c r="F26" i="30"/>
  <c r="G25" i="30"/>
  <c r="F25" i="30"/>
  <c r="G24" i="30"/>
  <c r="F24" i="30"/>
  <c r="G23" i="30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G10" i="30"/>
  <c r="F10" i="30"/>
  <c r="G9" i="30"/>
  <c r="F9" i="30"/>
  <c r="G8" i="30"/>
  <c r="F8" i="30"/>
  <c r="G7" i="30"/>
  <c r="F7" i="30"/>
  <c r="G6" i="30"/>
  <c r="F6" i="30"/>
  <c r="G5" i="30"/>
  <c r="F5" i="30"/>
  <c r="G4" i="30"/>
  <c r="F4" i="30"/>
  <c r="G3" i="30"/>
  <c r="F3" i="30"/>
  <c r="G2" i="30"/>
  <c r="F2" i="30"/>
  <c r="K83" i="20"/>
  <c r="I83" i="20"/>
  <c r="J83" i="20" s="1"/>
  <c r="H83" i="20"/>
  <c r="G83" i="20"/>
  <c r="F83" i="20"/>
  <c r="K82" i="20"/>
  <c r="I82" i="20"/>
  <c r="J82" i="20" s="1"/>
  <c r="H82" i="20"/>
  <c r="G82" i="20"/>
  <c r="F82" i="20"/>
  <c r="K81" i="20"/>
  <c r="I81" i="20"/>
  <c r="J81" i="20" s="1"/>
  <c r="H81" i="20"/>
  <c r="G81" i="20"/>
  <c r="F81" i="20"/>
  <c r="K80" i="20"/>
  <c r="I80" i="20"/>
  <c r="J80" i="20" s="1"/>
  <c r="H80" i="20"/>
  <c r="G80" i="20"/>
  <c r="F80" i="20"/>
  <c r="K79" i="20"/>
  <c r="I79" i="20"/>
  <c r="J79" i="20" s="1"/>
  <c r="H79" i="20"/>
  <c r="G79" i="20"/>
  <c r="F79" i="20"/>
  <c r="K78" i="20"/>
  <c r="I78" i="20"/>
  <c r="J78" i="20" s="1"/>
  <c r="H78" i="20"/>
  <c r="G78" i="20"/>
  <c r="F78" i="20"/>
  <c r="K77" i="20"/>
  <c r="I77" i="20"/>
  <c r="J77" i="20" s="1"/>
  <c r="H77" i="20"/>
  <c r="G77" i="20"/>
  <c r="F77" i="20"/>
  <c r="K76" i="20"/>
  <c r="I76" i="20"/>
  <c r="J76" i="20" s="1"/>
  <c r="H76" i="20"/>
  <c r="G76" i="20"/>
  <c r="F76" i="20"/>
  <c r="K75" i="20"/>
  <c r="I75" i="20"/>
  <c r="J75" i="20" s="1"/>
  <c r="H75" i="20"/>
  <c r="G75" i="20"/>
  <c r="F75" i="20"/>
  <c r="K74" i="20"/>
  <c r="I74" i="20"/>
  <c r="J74" i="20" s="1"/>
  <c r="H74" i="20"/>
  <c r="G74" i="20"/>
  <c r="F74" i="20"/>
  <c r="K73" i="20"/>
  <c r="I73" i="20"/>
  <c r="J73" i="20" s="1"/>
  <c r="H73" i="20"/>
  <c r="G73" i="20"/>
  <c r="F73" i="20"/>
  <c r="K72" i="20"/>
  <c r="I72" i="20"/>
  <c r="J72" i="20" s="1"/>
  <c r="H72" i="20"/>
  <c r="G72" i="20"/>
  <c r="F72" i="20"/>
  <c r="K71" i="20"/>
  <c r="I71" i="20"/>
  <c r="J71" i="20" s="1"/>
  <c r="H71" i="20"/>
  <c r="G71" i="20"/>
  <c r="F71" i="20"/>
  <c r="K70" i="20"/>
  <c r="I70" i="20"/>
  <c r="J70" i="20" s="1"/>
  <c r="H70" i="20"/>
  <c r="G70" i="20"/>
  <c r="F70" i="20"/>
  <c r="K69" i="20"/>
  <c r="I69" i="20"/>
  <c r="J69" i="20" s="1"/>
  <c r="H69" i="20"/>
  <c r="G69" i="20"/>
  <c r="F69" i="20"/>
  <c r="K68" i="20"/>
  <c r="I68" i="20"/>
  <c r="J68" i="20" s="1"/>
  <c r="H68" i="20"/>
  <c r="G68" i="20"/>
  <c r="F68" i="20"/>
  <c r="K67" i="20"/>
  <c r="I67" i="20"/>
  <c r="J67" i="20" s="1"/>
  <c r="H67" i="20"/>
  <c r="G67" i="20"/>
  <c r="F67" i="20"/>
  <c r="K66" i="20"/>
  <c r="I66" i="20"/>
  <c r="J66" i="20" s="1"/>
  <c r="H66" i="20"/>
  <c r="G66" i="20"/>
  <c r="F66" i="20"/>
  <c r="K65" i="20"/>
  <c r="I65" i="20"/>
  <c r="J65" i="20" s="1"/>
  <c r="H65" i="20"/>
  <c r="G65" i="20"/>
  <c r="F65" i="20"/>
  <c r="K64" i="20"/>
  <c r="I64" i="20"/>
  <c r="J64" i="20" s="1"/>
  <c r="H64" i="20"/>
  <c r="G64" i="20"/>
  <c r="F64" i="20"/>
  <c r="K63" i="20"/>
  <c r="I63" i="20"/>
  <c r="J63" i="20" s="1"/>
  <c r="H63" i="20"/>
  <c r="G63" i="20"/>
  <c r="F63" i="20"/>
  <c r="K62" i="20"/>
  <c r="I62" i="20"/>
  <c r="J62" i="20" s="1"/>
  <c r="H62" i="20"/>
  <c r="G62" i="20"/>
  <c r="F62" i="20"/>
  <c r="K61" i="20"/>
  <c r="I61" i="20"/>
  <c r="J61" i="20" s="1"/>
  <c r="H61" i="20"/>
  <c r="G61" i="20"/>
  <c r="F61" i="20"/>
  <c r="K60" i="20"/>
  <c r="I60" i="20"/>
  <c r="J60" i="20" s="1"/>
  <c r="H60" i="20"/>
  <c r="G60" i="20"/>
  <c r="F60" i="20"/>
  <c r="K59" i="20"/>
  <c r="I59" i="20"/>
  <c r="J59" i="20" s="1"/>
  <c r="H59" i="20"/>
  <c r="G59" i="20"/>
  <c r="F59" i="20"/>
  <c r="K58" i="20"/>
  <c r="I58" i="20"/>
  <c r="J58" i="20" s="1"/>
  <c r="H58" i="20"/>
  <c r="G58" i="20"/>
  <c r="F58" i="20"/>
  <c r="K57" i="20"/>
  <c r="I57" i="20"/>
  <c r="J57" i="20" s="1"/>
  <c r="H57" i="20"/>
  <c r="G57" i="20"/>
  <c r="F57" i="20"/>
  <c r="K56" i="20"/>
  <c r="I56" i="20"/>
  <c r="J56" i="20" s="1"/>
  <c r="H56" i="20"/>
  <c r="G56" i="20"/>
  <c r="F56" i="20"/>
  <c r="K55" i="20"/>
  <c r="I55" i="20"/>
  <c r="J55" i="20" s="1"/>
  <c r="H55" i="20"/>
  <c r="G55" i="20"/>
  <c r="F55" i="20"/>
  <c r="K54" i="20"/>
  <c r="I54" i="20"/>
  <c r="J54" i="20" s="1"/>
  <c r="H54" i="20"/>
  <c r="G54" i="20"/>
  <c r="F54" i="20"/>
  <c r="K53" i="20"/>
  <c r="I53" i="20"/>
  <c r="J53" i="20" s="1"/>
  <c r="H53" i="20"/>
  <c r="G53" i="20"/>
  <c r="F53" i="20"/>
  <c r="K52" i="20"/>
  <c r="I52" i="20"/>
  <c r="J52" i="20" s="1"/>
  <c r="H52" i="20"/>
  <c r="G52" i="20"/>
  <c r="F52" i="20"/>
  <c r="K51" i="20"/>
  <c r="I51" i="20"/>
  <c r="J51" i="20" s="1"/>
  <c r="H51" i="20"/>
  <c r="G51" i="20"/>
  <c r="F51" i="20"/>
  <c r="K50" i="20"/>
  <c r="I50" i="20"/>
  <c r="J50" i="20" s="1"/>
  <c r="H50" i="20"/>
  <c r="G50" i="20"/>
  <c r="F50" i="20"/>
  <c r="K49" i="20"/>
  <c r="I49" i="20"/>
  <c r="J49" i="20" s="1"/>
  <c r="H49" i="20"/>
  <c r="G49" i="20"/>
  <c r="F49" i="20"/>
  <c r="K48" i="20"/>
  <c r="I48" i="20"/>
  <c r="J48" i="20" s="1"/>
  <c r="H48" i="20"/>
  <c r="G48" i="20"/>
  <c r="F48" i="20"/>
  <c r="K47" i="20"/>
  <c r="I47" i="20"/>
  <c r="J47" i="20" s="1"/>
  <c r="H47" i="20"/>
  <c r="G47" i="20"/>
  <c r="F47" i="20"/>
  <c r="K46" i="20"/>
  <c r="I46" i="20"/>
  <c r="J46" i="20" s="1"/>
  <c r="H46" i="20"/>
  <c r="G46" i="20"/>
  <c r="F46" i="20"/>
  <c r="K45" i="20"/>
  <c r="I45" i="20"/>
  <c r="J45" i="20" s="1"/>
  <c r="H45" i="20"/>
  <c r="G45" i="20"/>
  <c r="F45" i="20"/>
  <c r="K44" i="20"/>
  <c r="I44" i="20"/>
  <c r="J44" i="20" s="1"/>
  <c r="H44" i="20"/>
  <c r="G44" i="20"/>
  <c r="F44" i="20"/>
  <c r="K43" i="20"/>
  <c r="I43" i="20"/>
  <c r="J43" i="20" s="1"/>
  <c r="H43" i="20"/>
  <c r="G43" i="20"/>
  <c r="F43" i="20"/>
  <c r="K42" i="20"/>
  <c r="I42" i="20"/>
  <c r="J42" i="20" s="1"/>
  <c r="H42" i="20"/>
  <c r="G42" i="20"/>
  <c r="F42" i="20"/>
  <c r="K41" i="20"/>
  <c r="I41" i="20"/>
  <c r="J41" i="20" s="1"/>
  <c r="H41" i="20"/>
  <c r="G41" i="20"/>
  <c r="F41" i="20"/>
  <c r="K40" i="20"/>
  <c r="I40" i="20"/>
  <c r="J40" i="20" s="1"/>
  <c r="H40" i="20"/>
  <c r="G40" i="20"/>
  <c r="F40" i="20"/>
  <c r="K39" i="20"/>
  <c r="I39" i="20"/>
  <c r="J39" i="20" s="1"/>
  <c r="H39" i="20"/>
  <c r="G39" i="20"/>
  <c r="F39" i="20"/>
  <c r="K38" i="20"/>
  <c r="I38" i="20"/>
  <c r="J38" i="20" s="1"/>
  <c r="H38" i="20"/>
  <c r="G38" i="20"/>
  <c r="F38" i="20"/>
  <c r="K37" i="20"/>
  <c r="I37" i="20"/>
  <c r="J37" i="20" s="1"/>
  <c r="H37" i="20"/>
  <c r="G37" i="20"/>
  <c r="F37" i="20"/>
  <c r="K36" i="20"/>
  <c r="I36" i="20"/>
  <c r="J36" i="20" s="1"/>
  <c r="H36" i="20"/>
  <c r="G36" i="20"/>
  <c r="F36" i="20"/>
  <c r="K35" i="20"/>
  <c r="I35" i="20"/>
  <c r="J35" i="20" s="1"/>
  <c r="H35" i="20"/>
  <c r="G35" i="20"/>
  <c r="F35" i="20"/>
  <c r="K34" i="20"/>
  <c r="I34" i="20"/>
  <c r="J34" i="20" s="1"/>
  <c r="H34" i="20"/>
  <c r="G34" i="20"/>
  <c r="F34" i="20"/>
  <c r="K33" i="20"/>
  <c r="I33" i="20"/>
  <c r="J33" i="20" s="1"/>
  <c r="H33" i="20"/>
  <c r="G33" i="20"/>
  <c r="F33" i="20"/>
  <c r="K32" i="20"/>
  <c r="I32" i="20"/>
  <c r="J32" i="20" s="1"/>
  <c r="H32" i="20"/>
  <c r="G32" i="20"/>
  <c r="F32" i="20"/>
  <c r="K31" i="20"/>
  <c r="I31" i="20"/>
  <c r="J31" i="20" s="1"/>
  <c r="H31" i="20"/>
  <c r="G31" i="20"/>
  <c r="F31" i="20"/>
  <c r="K30" i="20"/>
  <c r="I30" i="20"/>
  <c r="J30" i="20" s="1"/>
  <c r="H30" i="20"/>
  <c r="G30" i="20"/>
  <c r="F30" i="20"/>
  <c r="K29" i="20"/>
  <c r="I29" i="20"/>
  <c r="J29" i="20" s="1"/>
  <c r="H29" i="20"/>
  <c r="G29" i="20"/>
  <c r="F29" i="20"/>
  <c r="K28" i="20"/>
  <c r="I28" i="20"/>
  <c r="J28" i="20" s="1"/>
  <c r="H28" i="20"/>
  <c r="G28" i="20"/>
  <c r="F28" i="20"/>
  <c r="K27" i="20"/>
  <c r="I27" i="20"/>
  <c r="J27" i="20" s="1"/>
  <c r="H27" i="20"/>
  <c r="G27" i="20"/>
  <c r="F27" i="20"/>
  <c r="K26" i="20"/>
  <c r="I26" i="20"/>
  <c r="J26" i="20" s="1"/>
  <c r="H26" i="20"/>
  <c r="G26" i="20"/>
  <c r="F26" i="20"/>
  <c r="K25" i="20"/>
  <c r="I25" i="20"/>
  <c r="J25" i="20" s="1"/>
  <c r="H25" i="20"/>
  <c r="G25" i="20"/>
  <c r="F25" i="20"/>
  <c r="K24" i="20"/>
  <c r="I24" i="20"/>
  <c r="J24" i="20" s="1"/>
  <c r="H24" i="20"/>
  <c r="G24" i="20"/>
  <c r="F24" i="20"/>
  <c r="K23" i="20"/>
  <c r="I23" i="20"/>
  <c r="J23" i="20" s="1"/>
  <c r="H23" i="20"/>
  <c r="G23" i="20"/>
  <c r="F23" i="20"/>
  <c r="K22" i="20"/>
  <c r="I22" i="20"/>
  <c r="J22" i="20" s="1"/>
  <c r="H22" i="20"/>
  <c r="G22" i="20"/>
  <c r="F22" i="20"/>
  <c r="K21" i="20"/>
  <c r="I21" i="20"/>
  <c r="J21" i="20" s="1"/>
  <c r="H21" i="20"/>
  <c r="G21" i="20"/>
  <c r="F21" i="20"/>
  <c r="K20" i="20"/>
  <c r="I20" i="20"/>
  <c r="J20" i="20" s="1"/>
  <c r="H20" i="20"/>
  <c r="G20" i="20"/>
  <c r="F20" i="20"/>
  <c r="K19" i="20"/>
  <c r="I19" i="20"/>
  <c r="J19" i="20" s="1"/>
  <c r="H19" i="20"/>
  <c r="G19" i="20"/>
  <c r="F19" i="20"/>
  <c r="K18" i="20"/>
  <c r="I18" i="20"/>
  <c r="J18" i="20" s="1"/>
  <c r="H18" i="20"/>
  <c r="G18" i="20"/>
  <c r="F18" i="20"/>
  <c r="K17" i="20"/>
  <c r="I17" i="20"/>
  <c r="J17" i="20" s="1"/>
  <c r="H17" i="20"/>
  <c r="G17" i="20"/>
  <c r="F17" i="20"/>
  <c r="K16" i="20"/>
  <c r="I16" i="20"/>
  <c r="J16" i="20" s="1"/>
  <c r="H16" i="20"/>
  <c r="G16" i="20"/>
  <c r="F16" i="20"/>
  <c r="K15" i="20"/>
  <c r="I15" i="20"/>
  <c r="J15" i="20" s="1"/>
  <c r="H15" i="20"/>
  <c r="G15" i="20"/>
  <c r="F15" i="20"/>
  <c r="K14" i="20"/>
  <c r="I14" i="20"/>
  <c r="J14" i="20" s="1"/>
  <c r="H14" i="20"/>
  <c r="G14" i="20"/>
  <c r="F14" i="20"/>
  <c r="K13" i="20"/>
  <c r="I13" i="20"/>
  <c r="J13" i="20" s="1"/>
  <c r="H13" i="20"/>
  <c r="G13" i="20"/>
  <c r="F13" i="20"/>
  <c r="K12" i="20"/>
  <c r="I12" i="20"/>
  <c r="J12" i="20" s="1"/>
  <c r="H12" i="20"/>
  <c r="G12" i="20"/>
  <c r="F12" i="20"/>
  <c r="K11" i="20"/>
  <c r="I11" i="20"/>
  <c r="J11" i="20" s="1"/>
  <c r="H11" i="20"/>
  <c r="G11" i="20"/>
  <c r="F11" i="20"/>
  <c r="K10" i="20"/>
  <c r="I10" i="20"/>
  <c r="J10" i="20" s="1"/>
  <c r="H10" i="20"/>
  <c r="G10" i="20"/>
  <c r="F10" i="20"/>
  <c r="K9" i="20"/>
  <c r="I9" i="20"/>
  <c r="J9" i="20" s="1"/>
  <c r="H9" i="20"/>
  <c r="G9" i="20"/>
  <c r="F9" i="20"/>
  <c r="K8" i="20"/>
  <c r="I8" i="20"/>
  <c r="J8" i="20" s="1"/>
  <c r="H8" i="20"/>
  <c r="G8" i="20"/>
  <c r="F8" i="20"/>
  <c r="K7" i="20"/>
  <c r="I7" i="20"/>
  <c r="J7" i="20" s="1"/>
  <c r="H7" i="20"/>
  <c r="G7" i="20"/>
  <c r="F7" i="20"/>
  <c r="K6" i="20"/>
  <c r="I6" i="20"/>
  <c r="J6" i="20" s="1"/>
  <c r="H6" i="20"/>
  <c r="G6" i="20"/>
  <c r="F6" i="20"/>
  <c r="K5" i="20"/>
  <c r="I5" i="20"/>
  <c r="J5" i="20" s="1"/>
  <c r="H5" i="20"/>
  <c r="G5" i="20"/>
  <c r="F5" i="20"/>
  <c r="K4" i="20"/>
  <c r="I4" i="20"/>
  <c r="J4" i="20" s="1"/>
  <c r="H4" i="20"/>
  <c r="G4" i="20"/>
  <c r="F4" i="20"/>
  <c r="K3" i="20"/>
  <c r="I3" i="20"/>
  <c r="J3" i="20" s="1"/>
  <c r="H3" i="20"/>
  <c r="G3" i="20"/>
  <c r="F3" i="20"/>
  <c r="K2" i="20"/>
  <c r="I2" i="20"/>
  <c r="J2" i="20" s="1"/>
  <c r="H2" i="20"/>
  <c r="G2" i="20"/>
  <c r="F2" i="20"/>
  <c r="J26" i="23"/>
  <c r="H26" i="23"/>
  <c r="I26" i="23" s="1"/>
  <c r="G26" i="23"/>
  <c r="F26" i="23"/>
  <c r="J25" i="23"/>
  <c r="H25" i="23"/>
  <c r="I25" i="23" s="1"/>
  <c r="G25" i="23"/>
  <c r="F25" i="23"/>
  <c r="J24" i="23"/>
  <c r="H24" i="23"/>
  <c r="I24" i="23" s="1"/>
  <c r="G24" i="23"/>
  <c r="F24" i="23"/>
  <c r="J23" i="23"/>
  <c r="H23" i="23"/>
  <c r="I23" i="23" s="1"/>
  <c r="G23" i="23"/>
  <c r="F23" i="23"/>
  <c r="J22" i="23"/>
  <c r="H22" i="23"/>
  <c r="I22" i="23" s="1"/>
  <c r="G22" i="23"/>
  <c r="F22" i="23"/>
  <c r="J21" i="23"/>
  <c r="H21" i="23"/>
  <c r="I21" i="23" s="1"/>
  <c r="G21" i="23"/>
  <c r="F21" i="23"/>
  <c r="J20" i="23"/>
  <c r="H20" i="23"/>
  <c r="I20" i="23" s="1"/>
  <c r="G20" i="23"/>
  <c r="F20" i="23"/>
  <c r="J19" i="23"/>
  <c r="H19" i="23"/>
  <c r="G19" i="23"/>
  <c r="F19" i="23"/>
  <c r="J18" i="23"/>
  <c r="H18" i="23"/>
  <c r="G18" i="23"/>
  <c r="F18" i="23"/>
  <c r="J17" i="23"/>
  <c r="H17" i="23"/>
  <c r="I17" i="23" s="1"/>
  <c r="G17" i="23"/>
  <c r="F17" i="23"/>
  <c r="J16" i="23"/>
  <c r="H16" i="23"/>
  <c r="I16" i="23" s="1"/>
  <c r="G16" i="23"/>
  <c r="F16" i="23"/>
  <c r="J15" i="23"/>
  <c r="H15" i="23"/>
  <c r="I15" i="23" s="1"/>
  <c r="G15" i="23"/>
  <c r="F15" i="23"/>
  <c r="J14" i="23"/>
  <c r="H14" i="23"/>
  <c r="I14" i="23" s="1"/>
  <c r="G14" i="23"/>
  <c r="F14" i="23"/>
  <c r="J13" i="23"/>
  <c r="H13" i="23"/>
  <c r="I13" i="23" s="1"/>
  <c r="G13" i="23"/>
  <c r="F13" i="23"/>
  <c r="J12" i="23"/>
  <c r="H12" i="23"/>
  <c r="I12" i="23" s="1"/>
  <c r="G12" i="23"/>
  <c r="F12" i="23"/>
  <c r="J11" i="23"/>
  <c r="H11" i="23"/>
  <c r="I11" i="23" s="1"/>
  <c r="G11" i="23"/>
  <c r="F11" i="23"/>
  <c r="J10" i="23"/>
  <c r="H10" i="23"/>
  <c r="I10" i="23" s="1"/>
  <c r="G10" i="23"/>
  <c r="F10" i="23"/>
  <c r="J9" i="23"/>
  <c r="H9" i="23"/>
  <c r="I9" i="23" s="1"/>
  <c r="G9" i="23"/>
  <c r="F9" i="23"/>
  <c r="J8" i="23"/>
  <c r="H8" i="23"/>
  <c r="I8" i="23" s="1"/>
  <c r="G8" i="23"/>
  <c r="F8" i="23"/>
  <c r="J7" i="23"/>
  <c r="H7" i="23"/>
  <c r="I7" i="23" s="1"/>
  <c r="G7" i="23"/>
  <c r="F7" i="23"/>
  <c r="J6" i="23"/>
  <c r="H6" i="23"/>
  <c r="G6" i="23"/>
  <c r="F6" i="23"/>
  <c r="J5" i="23"/>
  <c r="H5" i="23"/>
  <c r="G5" i="23"/>
  <c r="F5" i="23"/>
  <c r="J4" i="23"/>
  <c r="H4" i="23"/>
  <c r="G4" i="23"/>
  <c r="F4" i="23"/>
  <c r="J3" i="23"/>
  <c r="H3" i="23"/>
  <c r="G3" i="23"/>
  <c r="F3" i="23"/>
  <c r="J2" i="23"/>
  <c r="H2" i="23"/>
  <c r="G2" i="23"/>
  <c r="F2" i="23"/>
  <c r="J90" i="5"/>
  <c r="H90" i="5"/>
  <c r="G90" i="5"/>
  <c r="F90" i="5"/>
  <c r="J89" i="5"/>
  <c r="H89" i="5"/>
  <c r="I89" i="5" s="1"/>
  <c r="G89" i="5"/>
  <c r="F89" i="5"/>
  <c r="J88" i="5"/>
  <c r="H88" i="5"/>
  <c r="G88" i="5"/>
  <c r="F88" i="5"/>
  <c r="J87" i="5"/>
  <c r="H87" i="5"/>
  <c r="G87" i="5"/>
  <c r="F87" i="5"/>
  <c r="J86" i="5"/>
  <c r="H86" i="5"/>
  <c r="G86" i="5"/>
  <c r="F86" i="5"/>
  <c r="J85" i="5"/>
  <c r="H85" i="5"/>
  <c r="I85" i="5" s="1"/>
  <c r="G85" i="5"/>
  <c r="F85" i="5"/>
  <c r="J84" i="5"/>
  <c r="H84" i="5"/>
  <c r="I84" i="5" s="1"/>
  <c r="G84" i="5"/>
  <c r="F84" i="5"/>
  <c r="J83" i="5"/>
  <c r="H83" i="5"/>
  <c r="G83" i="5"/>
  <c r="F83" i="5"/>
  <c r="J82" i="5"/>
  <c r="H82" i="5"/>
  <c r="I82" i="5" s="1"/>
  <c r="G82" i="5"/>
  <c r="F82" i="5"/>
  <c r="J81" i="5"/>
  <c r="H81" i="5"/>
  <c r="I81" i="5" s="1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I77" i="5" s="1"/>
  <c r="G77" i="5"/>
  <c r="F77" i="5"/>
  <c r="J76" i="5"/>
  <c r="H76" i="5"/>
  <c r="I76" i="5" s="1"/>
  <c r="G76" i="5"/>
  <c r="F76" i="5"/>
  <c r="J75" i="5"/>
  <c r="H75" i="5"/>
  <c r="G75" i="5"/>
  <c r="F75" i="5"/>
  <c r="J74" i="5"/>
  <c r="H74" i="5"/>
  <c r="I74" i="5" s="1"/>
  <c r="G74" i="5"/>
  <c r="F74" i="5"/>
  <c r="J73" i="5"/>
  <c r="H73" i="5"/>
  <c r="I73" i="5" s="1"/>
  <c r="G73" i="5"/>
  <c r="F73" i="5"/>
  <c r="J72" i="5"/>
  <c r="H72" i="5"/>
  <c r="I72" i="5" s="1"/>
  <c r="G72" i="5"/>
  <c r="F72" i="5"/>
  <c r="J71" i="5"/>
  <c r="H71" i="5"/>
  <c r="G71" i="5"/>
  <c r="F71" i="5"/>
  <c r="J70" i="5"/>
  <c r="H70" i="5"/>
  <c r="G70" i="5"/>
  <c r="F70" i="5"/>
  <c r="J69" i="5"/>
  <c r="H69" i="5"/>
  <c r="I69" i="5" s="1"/>
  <c r="G69" i="5"/>
  <c r="F69" i="5"/>
  <c r="J68" i="5"/>
  <c r="H68" i="5"/>
  <c r="I68" i="5" s="1"/>
  <c r="G68" i="5"/>
  <c r="F68" i="5"/>
  <c r="J67" i="5"/>
  <c r="H67" i="5"/>
  <c r="G67" i="5"/>
  <c r="F67" i="5"/>
  <c r="J66" i="5"/>
  <c r="H66" i="5"/>
  <c r="I66" i="5" s="1"/>
  <c r="G66" i="5"/>
  <c r="F66" i="5"/>
  <c r="J65" i="5"/>
  <c r="H65" i="5"/>
  <c r="I65" i="5" s="1"/>
  <c r="G65" i="5"/>
  <c r="F65" i="5"/>
  <c r="J64" i="5"/>
  <c r="H64" i="5"/>
  <c r="I64" i="5" s="1"/>
  <c r="G64" i="5"/>
  <c r="F64" i="5"/>
  <c r="J63" i="5"/>
  <c r="H63" i="5"/>
  <c r="G63" i="5"/>
  <c r="F63" i="5"/>
  <c r="J62" i="5"/>
  <c r="H62" i="5"/>
  <c r="G62" i="5"/>
  <c r="F62" i="5"/>
  <c r="J61" i="5"/>
  <c r="H61" i="5"/>
  <c r="I61" i="5" s="1"/>
  <c r="G61" i="5"/>
  <c r="F61" i="5"/>
  <c r="J60" i="5"/>
  <c r="H60" i="5"/>
  <c r="I60" i="5" s="1"/>
  <c r="G60" i="5"/>
  <c r="F60" i="5"/>
  <c r="J59" i="5"/>
  <c r="H59" i="5"/>
  <c r="G59" i="5"/>
  <c r="F59" i="5"/>
  <c r="J58" i="5"/>
  <c r="H58" i="5"/>
  <c r="I58" i="5" s="1"/>
  <c r="G58" i="5"/>
  <c r="F58" i="5"/>
  <c r="J57" i="5"/>
  <c r="H57" i="5"/>
  <c r="I57" i="5" s="1"/>
  <c r="G57" i="5"/>
  <c r="F57" i="5"/>
  <c r="J56" i="5"/>
  <c r="H56" i="5"/>
  <c r="I56" i="5" s="1"/>
  <c r="G56" i="5"/>
  <c r="F56" i="5"/>
  <c r="J55" i="5"/>
  <c r="H55" i="5"/>
  <c r="G55" i="5"/>
  <c r="F55" i="5"/>
  <c r="J54" i="5"/>
  <c r="H54" i="5"/>
  <c r="G54" i="5"/>
  <c r="F54" i="5"/>
  <c r="J53" i="5"/>
  <c r="H53" i="5"/>
  <c r="I53" i="5" s="1"/>
  <c r="G53" i="5"/>
  <c r="F53" i="5"/>
  <c r="J52" i="5"/>
  <c r="H52" i="5"/>
  <c r="I52" i="5" s="1"/>
  <c r="G52" i="5"/>
  <c r="F52" i="5"/>
  <c r="J51" i="5"/>
  <c r="H51" i="5"/>
  <c r="G51" i="5"/>
  <c r="F51" i="5"/>
  <c r="J50" i="5"/>
  <c r="H50" i="5"/>
  <c r="I50" i="5" s="1"/>
  <c r="G50" i="5"/>
  <c r="F50" i="5"/>
  <c r="J49" i="5"/>
  <c r="H49" i="5"/>
  <c r="I49" i="5" s="1"/>
  <c r="G49" i="5"/>
  <c r="F49" i="5"/>
  <c r="J48" i="5"/>
  <c r="H48" i="5"/>
  <c r="I48" i="5" s="1"/>
  <c r="G48" i="5"/>
  <c r="F48" i="5"/>
  <c r="J47" i="5"/>
  <c r="H47" i="5"/>
  <c r="G47" i="5"/>
  <c r="F47" i="5"/>
  <c r="J46" i="5"/>
  <c r="H46" i="5"/>
  <c r="G46" i="5"/>
  <c r="F46" i="5"/>
  <c r="J45" i="5"/>
  <c r="H45" i="5"/>
  <c r="I45" i="5" s="1"/>
  <c r="G45" i="5"/>
  <c r="F45" i="5"/>
  <c r="J44" i="5"/>
  <c r="H44" i="5"/>
  <c r="I44" i="5" s="1"/>
  <c r="G44" i="5"/>
  <c r="F44" i="5"/>
  <c r="J43" i="5"/>
  <c r="H43" i="5"/>
  <c r="G43" i="5"/>
  <c r="F43" i="5"/>
  <c r="J42" i="5"/>
  <c r="H42" i="5"/>
  <c r="I42" i="5" s="1"/>
  <c r="G42" i="5"/>
  <c r="F42" i="5"/>
  <c r="J41" i="5"/>
  <c r="H41" i="5"/>
  <c r="I41" i="5" s="1"/>
  <c r="G41" i="5"/>
  <c r="F41" i="5"/>
  <c r="J40" i="5"/>
  <c r="H40" i="5"/>
  <c r="I40" i="5" s="1"/>
  <c r="G40" i="5"/>
  <c r="F40" i="5"/>
  <c r="J39" i="5"/>
  <c r="H39" i="5"/>
  <c r="G39" i="5"/>
  <c r="F39" i="5"/>
  <c r="J38" i="5"/>
  <c r="H38" i="5"/>
  <c r="G38" i="5"/>
  <c r="F38" i="5"/>
  <c r="J37" i="5"/>
  <c r="H37" i="5"/>
  <c r="I37" i="5" s="1"/>
  <c r="G37" i="5"/>
  <c r="F37" i="5"/>
  <c r="J36" i="5"/>
  <c r="H36" i="5"/>
  <c r="I36" i="5" s="1"/>
  <c r="G36" i="5"/>
  <c r="F36" i="5"/>
  <c r="J35" i="5"/>
  <c r="H35" i="5"/>
  <c r="G35" i="5"/>
  <c r="F35" i="5"/>
  <c r="J34" i="5"/>
  <c r="H34" i="5"/>
  <c r="I34" i="5" s="1"/>
  <c r="G34" i="5"/>
  <c r="F34" i="5"/>
  <c r="J33" i="5"/>
  <c r="H33" i="5"/>
  <c r="I33" i="5" s="1"/>
  <c r="G33" i="5"/>
  <c r="F33" i="5"/>
  <c r="J32" i="5"/>
  <c r="H32" i="5"/>
  <c r="I32" i="5" s="1"/>
  <c r="G32" i="5"/>
  <c r="F32" i="5"/>
  <c r="J31" i="5"/>
  <c r="H31" i="5"/>
  <c r="G31" i="5"/>
  <c r="F31" i="5"/>
  <c r="J30" i="5"/>
  <c r="H30" i="5"/>
  <c r="G30" i="5"/>
  <c r="F30" i="5"/>
  <c r="J29" i="5"/>
  <c r="H29" i="5"/>
  <c r="I29" i="5" s="1"/>
  <c r="G29" i="5"/>
  <c r="F29" i="5"/>
  <c r="J28" i="5"/>
  <c r="H28" i="5"/>
  <c r="I28" i="5" s="1"/>
  <c r="G28" i="5"/>
  <c r="F28" i="5"/>
  <c r="J27" i="5"/>
  <c r="H27" i="5"/>
  <c r="G27" i="5"/>
  <c r="F27" i="5"/>
  <c r="J26" i="5"/>
  <c r="H26" i="5"/>
  <c r="I26" i="5" s="1"/>
  <c r="G26" i="5"/>
  <c r="F26" i="5"/>
  <c r="J25" i="5"/>
  <c r="H25" i="5"/>
  <c r="I25" i="5" s="1"/>
  <c r="G25" i="5"/>
  <c r="F25" i="5"/>
  <c r="J24" i="5"/>
  <c r="H24" i="5"/>
  <c r="I24" i="5" s="1"/>
  <c r="G24" i="5"/>
  <c r="F24" i="5"/>
  <c r="J23" i="5"/>
  <c r="H23" i="5"/>
  <c r="G23" i="5"/>
  <c r="F23" i="5"/>
  <c r="J22" i="5"/>
  <c r="H22" i="5"/>
  <c r="G22" i="5"/>
  <c r="F22" i="5"/>
  <c r="J21" i="5"/>
  <c r="H21" i="5"/>
  <c r="I21" i="5" s="1"/>
  <c r="G21" i="5"/>
  <c r="F21" i="5"/>
  <c r="J20" i="5"/>
  <c r="H20" i="5"/>
  <c r="I20" i="5" s="1"/>
  <c r="G20" i="5"/>
  <c r="F20" i="5"/>
  <c r="J19" i="5"/>
  <c r="H19" i="5"/>
  <c r="G19" i="5"/>
  <c r="F19" i="5"/>
  <c r="J18" i="5"/>
  <c r="H18" i="5"/>
  <c r="I18" i="5" s="1"/>
  <c r="G18" i="5"/>
  <c r="F18" i="5"/>
  <c r="J17" i="5"/>
  <c r="H17" i="5"/>
  <c r="I17" i="5" s="1"/>
  <c r="G17" i="5"/>
  <c r="F17" i="5"/>
  <c r="J16" i="5"/>
  <c r="H16" i="5"/>
  <c r="I16" i="5" s="1"/>
  <c r="G16" i="5"/>
  <c r="F16" i="5"/>
  <c r="J15" i="5"/>
  <c r="H15" i="5"/>
  <c r="G15" i="5"/>
  <c r="F15" i="5"/>
  <c r="J14" i="5"/>
  <c r="H14" i="5"/>
  <c r="G14" i="5"/>
  <c r="F14" i="5"/>
  <c r="J13" i="5"/>
  <c r="H13" i="5"/>
  <c r="I13" i="5" s="1"/>
  <c r="G13" i="5"/>
  <c r="F13" i="5"/>
  <c r="J12" i="5"/>
  <c r="H12" i="5"/>
  <c r="I12" i="5" s="1"/>
  <c r="G12" i="5"/>
  <c r="F12" i="5"/>
  <c r="J11" i="5"/>
  <c r="H11" i="5"/>
  <c r="G11" i="5"/>
  <c r="F11" i="5"/>
  <c r="J10" i="5"/>
  <c r="H10" i="5"/>
  <c r="I10" i="5" s="1"/>
  <c r="G10" i="5"/>
  <c r="F10" i="5"/>
  <c r="J9" i="5"/>
  <c r="H9" i="5"/>
  <c r="I9" i="5" s="1"/>
  <c r="G9" i="5"/>
  <c r="F9" i="5"/>
  <c r="J8" i="5"/>
  <c r="H8" i="5"/>
  <c r="I8" i="5" s="1"/>
  <c r="G8" i="5"/>
  <c r="F8" i="5"/>
  <c r="J7" i="5"/>
  <c r="H7" i="5"/>
  <c r="G7" i="5"/>
  <c r="F7" i="5"/>
  <c r="J6" i="5"/>
  <c r="H6" i="5"/>
  <c r="G6" i="5"/>
  <c r="F6" i="5"/>
  <c r="J5" i="5"/>
  <c r="H5" i="5"/>
  <c r="I5" i="5" s="1"/>
  <c r="G5" i="5"/>
  <c r="F5" i="5"/>
  <c r="J4" i="5"/>
  <c r="H4" i="5"/>
  <c r="I4" i="5" s="1"/>
  <c r="G4" i="5"/>
  <c r="F4" i="5"/>
  <c r="J3" i="5"/>
  <c r="H3" i="5"/>
  <c r="G3" i="5"/>
  <c r="F3" i="5"/>
  <c r="J2" i="5"/>
  <c r="H2" i="5"/>
  <c r="I2" i="5" s="1"/>
  <c r="G2" i="5"/>
  <c r="F2" i="5"/>
  <c r="J83" i="18"/>
  <c r="H83" i="18"/>
  <c r="G83" i="18"/>
  <c r="F83" i="18"/>
  <c r="J82" i="18"/>
  <c r="H82" i="18"/>
  <c r="I82" i="18" s="1"/>
  <c r="G82" i="18"/>
  <c r="F82" i="18"/>
  <c r="J81" i="18"/>
  <c r="H81" i="18"/>
  <c r="G81" i="18"/>
  <c r="F81" i="18"/>
  <c r="J80" i="18"/>
  <c r="H80" i="18"/>
  <c r="G80" i="18"/>
  <c r="F80" i="18"/>
  <c r="J79" i="18"/>
  <c r="H79" i="18"/>
  <c r="G79" i="18"/>
  <c r="F79" i="18"/>
  <c r="J78" i="18"/>
  <c r="H78" i="18"/>
  <c r="G78" i="18"/>
  <c r="F78" i="18"/>
  <c r="J77" i="18"/>
  <c r="H77" i="18"/>
  <c r="G77" i="18"/>
  <c r="F77" i="18"/>
  <c r="J76" i="18"/>
  <c r="H76" i="18"/>
  <c r="G76" i="18"/>
  <c r="F76" i="18"/>
  <c r="J75" i="18"/>
  <c r="H75" i="18"/>
  <c r="G75" i="18"/>
  <c r="F75" i="18"/>
  <c r="J74" i="18"/>
  <c r="H74" i="18"/>
  <c r="G74" i="18"/>
  <c r="F74" i="18"/>
  <c r="J73" i="18"/>
  <c r="H73" i="18"/>
  <c r="G73" i="18"/>
  <c r="F73" i="18"/>
  <c r="J72" i="18"/>
  <c r="H72" i="18"/>
  <c r="G72" i="18"/>
  <c r="F72" i="18"/>
  <c r="J71" i="18"/>
  <c r="H71" i="18"/>
  <c r="G71" i="18"/>
  <c r="F71" i="18"/>
  <c r="J70" i="18"/>
  <c r="H70" i="18"/>
  <c r="G70" i="18"/>
  <c r="F70" i="18"/>
  <c r="J69" i="18"/>
  <c r="H69" i="18"/>
  <c r="G69" i="18"/>
  <c r="F69" i="18"/>
  <c r="J68" i="18"/>
  <c r="H68" i="18"/>
  <c r="G68" i="18"/>
  <c r="F68" i="18"/>
  <c r="J67" i="18"/>
  <c r="H67" i="18"/>
  <c r="G67" i="18"/>
  <c r="F67" i="18"/>
  <c r="J66" i="18"/>
  <c r="H66" i="18"/>
  <c r="G66" i="18"/>
  <c r="F66" i="18"/>
  <c r="J65" i="18"/>
  <c r="H65" i="18"/>
  <c r="G65" i="18"/>
  <c r="F65" i="18"/>
  <c r="J64" i="18"/>
  <c r="H64" i="18"/>
  <c r="G64" i="18"/>
  <c r="F64" i="18"/>
  <c r="J63" i="18"/>
  <c r="H63" i="18"/>
  <c r="G63" i="18"/>
  <c r="F63" i="18"/>
  <c r="J62" i="18"/>
  <c r="H62" i="18"/>
  <c r="G62" i="18"/>
  <c r="F62" i="18"/>
  <c r="J61" i="18"/>
  <c r="H61" i="18"/>
  <c r="G61" i="18"/>
  <c r="F61" i="18"/>
  <c r="J60" i="18"/>
  <c r="H60" i="18"/>
  <c r="G60" i="18"/>
  <c r="F60" i="18"/>
  <c r="J59" i="18"/>
  <c r="H59" i="18"/>
  <c r="G59" i="18"/>
  <c r="F59" i="18"/>
  <c r="J58" i="18"/>
  <c r="H58" i="18"/>
  <c r="G58" i="18"/>
  <c r="F58" i="18"/>
  <c r="J57" i="18"/>
  <c r="H57" i="18"/>
  <c r="G57" i="18"/>
  <c r="F57" i="18"/>
  <c r="J56" i="18"/>
  <c r="H56" i="18"/>
  <c r="G56" i="18"/>
  <c r="F56" i="18"/>
  <c r="J55" i="18"/>
  <c r="H55" i="18"/>
  <c r="G55" i="18"/>
  <c r="F55" i="18"/>
  <c r="J54" i="18"/>
  <c r="H54" i="18"/>
  <c r="G54" i="18"/>
  <c r="F54" i="18"/>
  <c r="J53" i="18"/>
  <c r="H53" i="18"/>
  <c r="G53" i="18"/>
  <c r="F53" i="18"/>
  <c r="J52" i="18"/>
  <c r="H52" i="18"/>
  <c r="G52" i="18"/>
  <c r="F52" i="18"/>
  <c r="J51" i="18"/>
  <c r="H51" i="18"/>
  <c r="G51" i="18"/>
  <c r="F51" i="18"/>
  <c r="J50" i="18"/>
  <c r="H50" i="18"/>
  <c r="G50" i="18"/>
  <c r="F50" i="18"/>
  <c r="J49" i="18"/>
  <c r="H49" i="18"/>
  <c r="G49" i="18"/>
  <c r="F49" i="18"/>
  <c r="J48" i="18"/>
  <c r="H48" i="18"/>
  <c r="G48" i="18"/>
  <c r="F48" i="18"/>
  <c r="J47" i="18"/>
  <c r="H47" i="18"/>
  <c r="G47" i="18"/>
  <c r="F47" i="18"/>
  <c r="J46" i="18"/>
  <c r="H46" i="18"/>
  <c r="G46" i="18"/>
  <c r="F46" i="18"/>
  <c r="J45" i="18"/>
  <c r="H45" i="18"/>
  <c r="G45" i="18"/>
  <c r="F45" i="18"/>
  <c r="J44" i="18"/>
  <c r="H44" i="18"/>
  <c r="G44" i="18"/>
  <c r="F44" i="18"/>
  <c r="J43" i="18"/>
  <c r="H43" i="18"/>
  <c r="G43" i="18"/>
  <c r="F43" i="18"/>
  <c r="J42" i="18"/>
  <c r="H42" i="18"/>
  <c r="G42" i="18"/>
  <c r="F42" i="18"/>
  <c r="J41" i="18"/>
  <c r="H41" i="18"/>
  <c r="G41" i="18"/>
  <c r="F41" i="18"/>
  <c r="J40" i="18"/>
  <c r="H40" i="18"/>
  <c r="G40" i="18"/>
  <c r="F40" i="18"/>
  <c r="J39" i="18"/>
  <c r="H39" i="18"/>
  <c r="G39" i="18"/>
  <c r="F39" i="18"/>
  <c r="J38" i="18"/>
  <c r="H38" i="18"/>
  <c r="G38" i="18"/>
  <c r="F38" i="18"/>
  <c r="J37" i="18"/>
  <c r="H37" i="18"/>
  <c r="G37" i="18"/>
  <c r="F37" i="18"/>
  <c r="J36" i="18"/>
  <c r="H36" i="18"/>
  <c r="G36" i="18"/>
  <c r="F36" i="18"/>
  <c r="J35" i="18"/>
  <c r="H35" i="18"/>
  <c r="G35" i="18"/>
  <c r="F35" i="18"/>
  <c r="J34" i="18"/>
  <c r="H34" i="18"/>
  <c r="G34" i="18"/>
  <c r="F34" i="18"/>
  <c r="J33" i="18"/>
  <c r="H33" i="18"/>
  <c r="G33" i="18"/>
  <c r="F33" i="18"/>
  <c r="J32" i="18"/>
  <c r="H32" i="18"/>
  <c r="G32" i="18"/>
  <c r="F32" i="18"/>
  <c r="J31" i="18"/>
  <c r="H31" i="18"/>
  <c r="G31" i="18"/>
  <c r="F31" i="18"/>
  <c r="J30" i="18"/>
  <c r="H30" i="18"/>
  <c r="G30" i="18"/>
  <c r="F30" i="18"/>
  <c r="J29" i="18"/>
  <c r="H29" i="18"/>
  <c r="G29" i="18"/>
  <c r="F29" i="18"/>
  <c r="J28" i="18"/>
  <c r="H28" i="18"/>
  <c r="G28" i="18"/>
  <c r="F28" i="18"/>
  <c r="J27" i="18"/>
  <c r="H27" i="18"/>
  <c r="G27" i="18"/>
  <c r="F27" i="18"/>
  <c r="J26" i="18"/>
  <c r="H26" i="18"/>
  <c r="G26" i="18"/>
  <c r="F26" i="18"/>
  <c r="J25" i="18"/>
  <c r="H25" i="18"/>
  <c r="G25" i="18"/>
  <c r="F25" i="18"/>
  <c r="J24" i="18"/>
  <c r="H24" i="18"/>
  <c r="G24" i="18"/>
  <c r="F24" i="18"/>
  <c r="J23" i="18"/>
  <c r="H23" i="18"/>
  <c r="G23" i="18"/>
  <c r="F23" i="18"/>
  <c r="J22" i="18"/>
  <c r="H22" i="18"/>
  <c r="G22" i="18"/>
  <c r="F22" i="18"/>
  <c r="J21" i="18"/>
  <c r="H21" i="18"/>
  <c r="G21" i="18"/>
  <c r="F21" i="18"/>
  <c r="J20" i="18"/>
  <c r="H20" i="18"/>
  <c r="G20" i="18"/>
  <c r="F20" i="18"/>
  <c r="J19" i="18"/>
  <c r="H19" i="18"/>
  <c r="G19" i="18"/>
  <c r="F19" i="18"/>
  <c r="J18" i="18"/>
  <c r="H18" i="18"/>
  <c r="G18" i="18"/>
  <c r="F18" i="18"/>
  <c r="J17" i="18"/>
  <c r="H17" i="18"/>
  <c r="G17" i="18"/>
  <c r="F17" i="18"/>
  <c r="J16" i="18"/>
  <c r="H16" i="18"/>
  <c r="G16" i="18"/>
  <c r="F16" i="18"/>
  <c r="J15" i="18"/>
  <c r="H15" i="18"/>
  <c r="G15" i="18"/>
  <c r="F15" i="18"/>
  <c r="J14" i="18"/>
  <c r="H14" i="18"/>
  <c r="G14" i="18"/>
  <c r="F14" i="18"/>
  <c r="J13" i="18"/>
  <c r="H13" i="18"/>
  <c r="G13" i="18"/>
  <c r="F13" i="18"/>
  <c r="J12" i="18"/>
  <c r="H12" i="18"/>
  <c r="G12" i="18"/>
  <c r="F12" i="18"/>
  <c r="J11" i="18"/>
  <c r="H11" i="18"/>
  <c r="G11" i="18"/>
  <c r="F11" i="18"/>
  <c r="J10" i="18"/>
  <c r="H10" i="18"/>
  <c r="G10" i="18"/>
  <c r="F10" i="18"/>
  <c r="J9" i="18"/>
  <c r="H9" i="18"/>
  <c r="G9" i="18"/>
  <c r="F9" i="18"/>
  <c r="J8" i="18"/>
  <c r="H8" i="18"/>
  <c r="G8" i="18"/>
  <c r="F8" i="18"/>
  <c r="J7" i="18"/>
  <c r="H7" i="18"/>
  <c r="G7" i="18"/>
  <c r="F7" i="18"/>
  <c r="J6" i="18"/>
  <c r="H6" i="18"/>
  <c r="G6" i="18"/>
  <c r="F6" i="18"/>
  <c r="J5" i="18"/>
  <c r="H5" i="18"/>
  <c r="G5" i="18"/>
  <c r="F5" i="18"/>
  <c r="J4" i="18"/>
  <c r="H4" i="18"/>
  <c r="G4" i="18"/>
  <c r="F4" i="18"/>
  <c r="J3" i="18"/>
  <c r="H3" i="18"/>
  <c r="G3" i="18"/>
  <c r="F3" i="18"/>
  <c r="J2" i="18"/>
  <c r="H2" i="18"/>
  <c r="G2" i="18"/>
  <c r="F2" i="18"/>
  <c r="J83" i="26"/>
  <c r="H83" i="26"/>
  <c r="I83" i="26" s="1"/>
  <c r="G83" i="26"/>
  <c r="F83" i="26"/>
  <c r="J82" i="26"/>
  <c r="H82" i="26"/>
  <c r="I82" i="26" s="1"/>
  <c r="G82" i="26"/>
  <c r="F82" i="26"/>
  <c r="J81" i="26"/>
  <c r="H81" i="26"/>
  <c r="I81" i="26" s="1"/>
  <c r="G81" i="26"/>
  <c r="F81" i="26"/>
  <c r="J80" i="26"/>
  <c r="H80" i="26"/>
  <c r="I80" i="26" s="1"/>
  <c r="G80" i="26"/>
  <c r="F80" i="26"/>
  <c r="J79" i="26"/>
  <c r="H79" i="26"/>
  <c r="I79" i="26" s="1"/>
  <c r="G79" i="26"/>
  <c r="F79" i="26"/>
  <c r="J78" i="26"/>
  <c r="H78" i="26"/>
  <c r="G78" i="26"/>
  <c r="F78" i="26"/>
  <c r="J77" i="26"/>
  <c r="H77" i="26"/>
  <c r="G77" i="26"/>
  <c r="F77" i="26"/>
  <c r="J76" i="26"/>
  <c r="H76" i="26"/>
  <c r="G76" i="26"/>
  <c r="F76" i="26"/>
  <c r="J75" i="26"/>
  <c r="H75" i="26"/>
  <c r="G75" i="26"/>
  <c r="F75" i="26"/>
  <c r="J74" i="26"/>
  <c r="H74" i="26"/>
  <c r="G74" i="26"/>
  <c r="F74" i="26"/>
  <c r="J73" i="26"/>
  <c r="H73" i="26"/>
  <c r="G73" i="26"/>
  <c r="F73" i="26"/>
  <c r="J72" i="26"/>
  <c r="H72" i="26"/>
  <c r="I72" i="26" s="1"/>
  <c r="G72" i="26"/>
  <c r="F72" i="26"/>
  <c r="J71" i="26"/>
  <c r="H71" i="26"/>
  <c r="G71" i="26"/>
  <c r="F71" i="26"/>
  <c r="J70" i="26"/>
  <c r="H70" i="26"/>
  <c r="G70" i="26"/>
  <c r="F70" i="26"/>
  <c r="J69" i="26"/>
  <c r="H69" i="26"/>
  <c r="G69" i="26"/>
  <c r="F69" i="26"/>
  <c r="J68" i="26"/>
  <c r="H68" i="26"/>
  <c r="G68" i="26"/>
  <c r="F68" i="26"/>
  <c r="J67" i="26"/>
  <c r="H67" i="26"/>
  <c r="G67" i="26"/>
  <c r="F67" i="26"/>
  <c r="J66" i="26"/>
  <c r="H66" i="26"/>
  <c r="G66" i="26"/>
  <c r="F66" i="26"/>
  <c r="J65" i="26"/>
  <c r="H65" i="26"/>
  <c r="G65" i="26"/>
  <c r="F65" i="26"/>
  <c r="J64" i="26"/>
  <c r="H64" i="26"/>
  <c r="G64" i="26"/>
  <c r="F64" i="26"/>
  <c r="J63" i="26"/>
  <c r="H63" i="26"/>
  <c r="G63" i="26"/>
  <c r="F63" i="26"/>
  <c r="J62" i="26"/>
  <c r="H62" i="26"/>
  <c r="G62" i="26"/>
  <c r="F62" i="26"/>
  <c r="J61" i="26"/>
  <c r="H61" i="26"/>
  <c r="G61" i="26"/>
  <c r="F61" i="26"/>
  <c r="J60" i="26"/>
  <c r="H60" i="26"/>
  <c r="G60" i="26"/>
  <c r="F60" i="26"/>
  <c r="J59" i="26"/>
  <c r="H59" i="26"/>
  <c r="G59" i="26"/>
  <c r="F59" i="26"/>
  <c r="J58" i="26"/>
  <c r="H58" i="26"/>
  <c r="G58" i="26"/>
  <c r="F58" i="26"/>
  <c r="J57" i="26"/>
  <c r="H57" i="26"/>
  <c r="G57" i="26"/>
  <c r="F57" i="26"/>
  <c r="J56" i="26"/>
  <c r="H56" i="26"/>
  <c r="G56" i="26"/>
  <c r="F56" i="26"/>
  <c r="J55" i="26"/>
  <c r="H55" i="26"/>
  <c r="G55" i="26"/>
  <c r="F55" i="26"/>
  <c r="J54" i="26"/>
  <c r="H54" i="26"/>
  <c r="G54" i="26"/>
  <c r="F54" i="26"/>
  <c r="J53" i="26"/>
  <c r="H53" i="26"/>
  <c r="G53" i="26"/>
  <c r="F53" i="26"/>
  <c r="J52" i="26"/>
  <c r="H52" i="26"/>
  <c r="G52" i="26"/>
  <c r="F52" i="26"/>
  <c r="J51" i="26"/>
  <c r="H51" i="26"/>
  <c r="G51" i="26"/>
  <c r="F51" i="26"/>
  <c r="J50" i="26"/>
  <c r="H50" i="26"/>
  <c r="G50" i="26"/>
  <c r="F50" i="26"/>
  <c r="J49" i="26"/>
  <c r="H49" i="26"/>
  <c r="G49" i="26"/>
  <c r="F49" i="26"/>
  <c r="J48" i="26"/>
  <c r="H48" i="26"/>
  <c r="G48" i="26"/>
  <c r="F48" i="26"/>
  <c r="J47" i="26"/>
  <c r="H47" i="26"/>
  <c r="G47" i="26"/>
  <c r="F47" i="26"/>
  <c r="J46" i="26"/>
  <c r="H46" i="26"/>
  <c r="G46" i="26"/>
  <c r="F46" i="26"/>
  <c r="J45" i="26"/>
  <c r="H45" i="26"/>
  <c r="G45" i="26"/>
  <c r="F45" i="26"/>
  <c r="J44" i="26"/>
  <c r="H44" i="26"/>
  <c r="G44" i="26"/>
  <c r="F44" i="26"/>
  <c r="J43" i="26"/>
  <c r="H43" i="26"/>
  <c r="G43" i="26"/>
  <c r="F43" i="26"/>
  <c r="J42" i="26"/>
  <c r="H42" i="26"/>
  <c r="G42" i="26"/>
  <c r="F42" i="26"/>
  <c r="J41" i="26"/>
  <c r="H41" i="26"/>
  <c r="G41" i="26"/>
  <c r="F41" i="26"/>
  <c r="J40" i="26"/>
  <c r="H40" i="26"/>
  <c r="G40" i="26"/>
  <c r="F40" i="26"/>
  <c r="J39" i="26"/>
  <c r="H39" i="26"/>
  <c r="G39" i="26"/>
  <c r="F39" i="26"/>
  <c r="J38" i="26"/>
  <c r="H38" i="26"/>
  <c r="G38" i="26"/>
  <c r="F38" i="26"/>
  <c r="J37" i="26"/>
  <c r="H37" i="26"/>
  <c r="G37" i="26"/>
  <c r="F37" i="26"/>
  <c r="J36" i="26"/>
  <c r="H36" i="26"/>
  <c r="G36" i="26"/>
  <c r="F36" i="26"/>
  <c r="J35" i="26"/>
  <c r="H35" i="26"/>
  <c r="G35" i="26"/>
  <c r="F35" i="26"/>
  <c r="J34" i="26"/>
  <c r="H34" i="26"/>
  <c r="G34" i="26"/>
  <c r="F34" i="26"/>
  <c r="J33" i="26"/>
  <c r="H33" i="26"/>
  <c r="I33" i="26" s="1"/>
  <c r="G33" i="26"/>
  <c r="F33" i="26"/>
  <c r="J32" i="26"/>
  <c r="H32" i="26"/>
  <c r="I32" i="26" s="1"/>
  <c r="G32" i="26"/>
  <c r="F32" i="26"/>
  <c r="J31" i="26"/>
  <c r="H31" i="26"/>
  <c r="I31" i="26" s="1"/>
  <c r="G31" i="26"/>
  <c r="F31" i="26"/>
  <c r="J30" i="26"/>
  <c r="H30" i="26"/>
  <c r="I30" i="26" s="1"/>
  <c r="G30" i="26"/>
  <c r="F30" i="26"/>
  <c r="J29" i="26"/>
  <c r="H29" i="26"/>
  <c r="I29" i="26" s="1"/>
  <c r="G29" i="26"/>
  <c r="F29" i="26"/>
  <c r="J28" i="26"/>
  <c r="H28" i="26"/>
  <c r="I28" i="26" s="1"/>
  <c r="G28" i="26"/>
  <c r="F28" i="26"/>
  <c r="J27" i="26"/>
  <c r="H27" i="26"/>
  <c r="I27" i="26" s="1"/>
  <c r="G27" i="26"/>
  <c r="F27" i="26"/>
  <c r="J26" i="26"/>
  <c r="H26" i="26"/>
  <c r="G26" i="26"/>
  <c r="F26" i="26"/>
  <c r="J25" i="26"/>
  <c r="H25" i="26"/>
  <c r="I25" i="26" s="1"/>
  <c r="G25" i="26"/>
  <c r="F25" i="26"/>
  <c r="J24" i="26"/>
  <c r="H24" i="26"/>
  <c r="I24" i="26" s="1"/>
  <c r="G24" i="26"/>
  <c r="F24" i="26"/>
  <c r="J23" i="26"/>
  <c r="H23" i="26"/>
  <c r="I23" i="26" s="1"/>
  <c r="G23" i="26"/>
  <c r="F23" i="26"/>
  <c r="J22" i="26"/>
  <c r="H22" i="26"/>
  <c r="I22" i="26" s="1"/>
  <c r="G22" i="26"/>
  <c r="F22" i="26"/>
  <c r="J21" i="26"/>
  <c r="H21" i="26"/>
  <c r="I21" i="26" s="1"/>
  <c r="G21" i="26"/>
  <c r="F21" i="26"/>
  <c r="J20" i="26"/>
  <c r="H20" i="26"/>
  <c r="I20" i="26" s="1"/>
  <c r="G20" i="26"/>
  <c r="F20" i="26"/>
  <c r="J19" i="26"/>
  <c r="H19" i="26"/>
  <c r="I19" i="26" s="1"/>
  <c r="G19" i="26"/>
  <c r="F19" i="26"/>
  <c r="J18" i="26"/>
  <c r="H18" i="26"/>
  <c r="I18" i="26" s="1"/>
  <c r="G18" i="26"/>
  <c r="F18" i="26"/>
  <c r="J17" i="26"/>
  <c r="H17" i="26"/>
  <c r="I17" i="26" s="1"/>
  <c r="G17" i="26"/>
  <c r="F17" i="26"/>
  <c r="J16" i="26"/>
  <c r="H16" i="26"/>
  <c r="I16" i="26" s="1"/>
  <c r="G16" i="26"/>
  <c r="F16" i="26"/>
  <c r="J15" i="26"/>
  <c r="H15" i="26"/>
  <c r="I15" i="26" s="1"/>
  <c r="G15" i="26"/>
  <c r="F15" i="26"/>
  <c r="J14" i="26"/>
  <c r="H14" i="26"/>
  <c r="G14" i="26"/>
  <c r="F14" i="26"/>
  <c r="J13" i="26"/>
  <c r="H13" i="26"/>
  <c r="G13" i="26"/>
  <c r="F13" i="26"/>
  <c r="J12" i="26"/>
  <c r="H12" i="26"/>
  <c r="I12" i="26" s="1"/>
  <c r="G12" i="26"/>
  <c r="F12" i="26"/>
  <c r="J11" i="26"/>
  <c r="H11" i="26"/>
  <c r="I11" i="26" s="1"/>
  <c r="G11" i="26"/>
  <c r="F11" i="26"/>
  <c r="J10" i="26"/>
  <c r="H10" i="26"/>
  <c r="I10" i="26" s="1"/>
  <c r="G10" i="26"/>
  <c r="F10" i="26"/>
  <c r="J9" i="26"/>
  <c r="H9" i="26"/>
  <c r="I9" i="26" s="1"/>
  <c r="G9" i="26"/>
  <c r="F9" i="26"/>
  <c r="J8" i="26"/>
  <c r="H8" i="26"/>
  <c r="I8" i="26" s="1"/>
  <c r="G8" i="26"/>
  <c r="F8" i="26"/>
  <c r="J7" i="26"/>
  <c r="H7" i="26"/>
  <c r="I7" i="26" s="1"/>
  <c r="G7" i="26"/>
  <c r="F7" i="26"/>
  <c r="J6" i="26"/>
  <c r="H6" i="26"/>
  <c r="G6" i="26"/>
  <c r="F6" i="26"/>
  <c r="J5" i="26"/>
  <c r="H5" i="26"/>
  <c r="G5" i="26"/>
  <c r="F5" i="26"/>
  <c r="J4" i="26"/>
  <c r="H4" i="26"/>
  <c r="I4" i="26" s="1"/>
  <c r="G4" i="26"/>
  <c r="F4" i="26"/>
  <c r="J3" i="26"/>
  <c r="H3" i="26"/>
  <c r="I3" i="26" s="1"/>
  <c r="G3" i="26"/>
  <c r="F3" i="26"/>
  <c r="H2" i="26"/>
  <c r="I2" i="26" s="1"/>
  <c r="G2" i="26"/>
  <c r="F2" i="26"/>
  <c r="G83" i="25"/>
  <c r="J82" i="25"/>
  <c r="H82" i="25"/>
  <c r="G82" i="25"/>
  <c r="F82" i="25"/>
  <c r="J81" i="25"/>
  <c r="H81" i="25"/>
  <c r="G81" i="25"/>
  <c r="F81" i="25"/>
  <c r="J80" i="25"/>
  <c r="H80" i="25"/>
  <c r="G80" i="25"/>
  <c r="F80" i="25"/>
  <c r="J79" i="25"/>
  <c r="H79" i="25"/>
  <c r="G79" i="25"/>
  <c r="F79" i="25"/>
  <c r="J78" i="25"/>
  <c r="H78" i="25"/>
  <c r="G78" i="25"/>
  <c r="F78" i="25"/>
  <c r="J77" i="25"/>
  <c r="H77" i="25"/>
  <c r="G77" i="25"/>
  <c r="F77" i="25"/>
  <c r="J76" i="25"/>
  <c r="H76" i="25"/>
  <c r="G76" i="25"/>
  <c r="F76" i="25"/>
  <c r="J75" i="25"/>
  <c r="H75" i="25"/>
  <c r="G75" i="25"/>
  <c r="F75" i="25"/>
  <c r="J74" i="25"/>
  <c r="H74" i="25"/>
  <c r="G74" i="25"/>
  <c r="F74" i="25"/>
  <c r="J73" i="25"/>
  <c r="H73" i="25"/>
  <c r="G73" i="25"/>
  <c r="F73" i="25"/>
  <c r="J72" i="25"/>
  <c r="H72" i="25"/>
  <c r="G72" i="25"/>
  <c r="F72" i="25"/>
  <c r="J71" i="25"/>
  <c r="H71" i="25"/>
  <c r="G71" i="25"/>
  <c r="F71" i="25"/>
  <c r="J70" i="25"/>
  <c r="H70" i="25"/>
  <c r="G70" i="25"/>
  <c r="F70" i="25"/>
  <c r="J69" i="25"/>
  <c r="H69" i="25"/>
  <c r="G69" i="25"/>
  <c r="F69" i="25"/>
  <c r="J68" i="25"/>
  <c r="H68" i="25"/>
  <c r="G68" i="25"/>
  <c r="F68" i="25"/>
  <c r="J67" i="25"/>
  <c r="H67" i="25"/>
  <c r="G67" i="25"/>
  <c r="F67" i="25"/>
  <c r="J66" i="25"/>
  <c r="H66" i="25"/>
  <c r="G66" i="25"/>
  <c r="F66" i="25"/>
  <c r="J65" i="25"/>
  <c r="H65" i="25"/>
  <c r="G65" i="25"/>
  <c r="F65" i="25"/>
  <c r="J64" i="25"/>
  <c r="H64" i="25"/>
  <c r="G64" i="25"/>
  <c r="F64" i="25"/>
  <c r="J63" i="25"/>
  <c r="H63" i="25"/>
  <c r="G63" i="25"/>
  <c r="F63" i="25"/>
  <c r="J62" i="25"/>
  <c r="H62" i="25"/>
  <c r="G62" i="25"/>
  <c r="F62" i="25"/>
  <c r="J61" i="25"/>
  <c r="H61" i="25"/>
  <c r="G61" i="25"/>
  <c r="F61" i="25"/>
  <c r="J60" i="25"/>
  <c r="H60" i="25"/>
  <c r="G60" i="25"/>
  <c r="F60" i="25"/>
  <c r="J59" i="25"/>
  <c r="H59" i="25"/>
  <c r="G59" i="25"/>
  <c r="F59" i="25"/>
  <c r="J58" i="25"/>
  <c r="H58" i="25"/>
  <c r="G58" i="25"/>
  <c r="F58" i="25"/>
  <c r="J57" i="25"/>
  <c r="H57" i="25"/>
  <c r="G57" i="25"/>
  <c r="F57" i="25"/>
  <c r="J56" i="25"/>
  <c r="H56" i="25"/>
  <c r="G56" i="25"/>
  <c r="F56" i="25"/>
  <c r="J55" i="25"/>
  <c r="H55" i="25"/>
  <c r="G55" i="25"/>
  <c r="F55" i="25"/>
  <c r="J54" i="25"/>
  <c r="H54" i="25"/>
  <c r="G54" i="25"/>
  <c r="F54" i="25"/>
  <c r="J53" i="25"/>
  <c r="H53" i="25"/>
  <c r="G53" i="25"/>
  <c r="F53" i="25"/>
  <c r="J52" i="25"/>
  <c r="H52" i="25"/>
  <c r="G52" i="25"/>
  <c r="F52" i="25"/>
  <c r="J51" i="25"/>
  <c r="H51" i="25"/>
  <c r="G51" i="25"/>
  <c r="F51" i="25"/>
  <c r="J50" i="25"/>
  <c r="H50" i="25"/>
  <c r="G50" i="25"/>
  <c r="F50" i="25"/>
  <c r="J49" i="25"/>
  <c r="H49" i="25"/>
  <c r="G49" i="25"/>
  <c r="F49" i="25"/>
  <c r="J48" i="25"/>
  <c r="H48" i="25"/>
  <c r="G48" i="25"/>
  <c r="F48" i="25"/>
  <c r="J47" i="25"/>
  <c r="H47" i="25"/>
  <c r="G47" i="25"/>
  <c r="F47" i="25"/>
  <c r="J46" i="25"/>
  <c r="H46" i="25"/>
  <c r="G46" i="25"/>
  <c r="F46" i="25"/>
  <c r="J45" i="25"/>
  <c r="H45" i="25"/>
  <c r="G45" i="25"/>
  <c r="F45" i="25"/>
  <c r="J44" i="25"/>
  <c r="H44" i="25"/>
  <c r="G44" i="25"/>
  <c r="F44" i="25"/>
  <c r="J43" i="25"/>
  <c r="H43" i="25"/>
  <c r="G43" i="25"/>
  <c r="F43" i="25"/>
  <c r="J42" i="25"/>
  <c r="H42" i="25"/>
  <c r="G42" i="25"/>
  <c r="F42" i="25"/>
  <c r="J41" i="25"/>
  <c r="H41" i="25"/>
  <c r="G41" i="25"/>
  <c r="F41" i="25"/>
  <c r="J40" i="25"/>
  <c r="H40" i="25"/>
  <c r="G40" i="25"/>
  <c r="F40" i="25"/>
  <c r="J39" i="25"/>
  <c r="H39" i="25"/>
  <c r="G39" i="25"/>
  <c r="F39" i="25"/>
  <c r="J38" i="25"/>
  <c r="H38" i="25"/>
  <c r="G38" i="25"/>
  <c r="F38" i="25"/>
  <c r="J37" i="25"/>
  <c r="H37" i="25"/>
  <c r="G37" i="25"/>
  <c r="F37" i="25"/>
  <c r="J36" i="25"/>
  <c r="H36" i="25"/>
  <c r="G36" i="25"/>
  <c r="F36" i="25"/>
  <c r="J35" i="25"/>
  <c r="H35" i="25"/>
  <c r="G35" i="25"/>
  <c r="F35" i="25"/>
  <c r="J34" i="25"/>
  <c r="H34" i="25"/>
  <c r="G34" i="25"/>
  <c r="F34" i="25"/>
  <c r="J33" i="25"/>
  <c r="H33" i="25"/>
  <c r="G33" i="25"/>
  <c r="F33" i="25"/>
  <c r="J32" i="25"/>
  <c r="H32" i="25"/>
  <c r="G32" i="25"/>
  <c r="F32" i="25"/>
  <c r="J31" i="25"/>
  <c r="H31" i="25"/>
  <c r="G31" i="25"/>
  <c r="F31" i="25"/>
  <c r="J30" i="25"/>
  <c r="H30" i="25"/>
  <c r="G30" i="25"/>
  <c r="F30" i="25"/>
  <c r="J29" i="25"/>
  <c r="H29" i="25"/>
  <c r="G29" i="25"/>
  <c r="F29" i="25"/>
  <c r="J28" i="25"/>
  <c r="H28" i="25"/>
  <c r="G28" i="25"/>
  <c r="F28" i="25"/>
  <c r="J27" i="25"/>
  <c r="H27" i="25"/>
  <c r="G27" i="25"/>
  <c r="F27" i="25"/>
  <c r="J26" i="25"/>
  <c r="H26" i="25"/>
  <c r="G26" i="25"/>
  <c r="F26" i="25"/>
  <c r="J25" i="25"/>
  <c r="H25" i="25"/>
  <c r="G25" i="25"/>
  <c r="F25" i="25"/>
  <c r="J24" i="25"/>
  <c r="H24" i="25"/>
  <c r="G24" i="25"/>
  <c r="F24" i="25"/>
  <c r="J23" i="25"/>
  <c r="H23" i="25"/>
  <c r="G23" i="25"/>
  <c r="F23" i="25"/>
  <c r="J22" i="25"/>
  <c r="H22" i="25"/>
  <c r="G22" i="25"/>
  <c r="F22" i="25"/>
  <c r="J21" i="25"/>
  <c r="H21" i="25"/>
  <c r="G21" i="25"/>
  <c r="F21" i="25"/>
  <c r="J20" i="25"/>
  <c r="H20" i="25"/>
  <c r="G20" i="25"/>
  <c r="F20" i="25"/>
  <c r="J19" i="25"/>
  <c r="H19" i="25"/>
  <c r="G19" i="25"/>
  <c r="F19" i="25"/>
  <c r="J18" i="25"/>
  <c r="H18" i="25"/>
  <c r="G18" i="25"/>
  <c r="F18" i="25"/>
  <c r="J17" i="25"/>
  <c r="H17" i="25"/>
  <c r="G17" i="25"/>
  <c r="F17" i="25"/>
  <c r="J16" i="25"/>
  <c r="H16" i="25"/>
  <c r="G16" i="25"/>
  <c r="F16" i="25"/>
  <c r="J15" i="25"/>
  <c r="H15" i="25"/>
  <c r="G15" i="25"/>
  <c r="F15" i="25"/>
  <c r="J14" i="25"/>
  <c r="H14" i="25"/>
  <c r="G14" i="25"/>
  <c r="F14" i="25"/>
  <c r="J13" i="25"/>
  <c r="H13" i="25"/>
  <c r="G13" i="25"/>
  <c r="F13" i="25"/>
  <c r="J12" i="25"/>
  <c r="H12" i="25"/>
  <c r="G12" i="25"/>
  <c r="F12" i="25"/>
  <c r="J11" i="25"/>
  <c r="H11" i="25"/>
  <c r="G11" i="25"/>
  <c r="F11" i="25"/>
  <c r="J10" i="25"/>
  <c r="H10" i="25"/>
  <c r="G10" i="25"/>
  <c r="F10" i="25"/>
  <c r="J9" i="25"/>
  <c r="H9" i="25"/>
  <c r="G9" i="25"/>
  <c r="F9" i="25"/>
  <c r="J8" i="25"/>
  <c r="H8" i="25"/>
  <c r="G8" i="25"/>
  <c r="F8" i="25"/>
  <c r="J7" i="25"/>
  <c r="H7" i="25"/>
  <c r="G7" i="25"/>
  <c r="F7" i="25"/>
  <c r="J6" i="25"/>
  <c r="H6" i="25"/>
  <c r="G6" i="25"/>
  <c r="F6" i="25"/>
  <c r="J5" i="25"/>
  <c r="H5" i="25"/>
  <c r="G5" i="25"/>
  <c r="F5" i="25"/>
  <c r="J4" i="25"/>
  <c r="H4" i="25"/>
  <c r="G4" i="25"/>
  <c r="F4" i="25"/>
  <c r="J3" i="25"/>
  <c r="H3" i="25"/>
  <c r="G3" i="25"/>
  <c r="F3" i="25"/>
  <c r="J2" i="25"/>
  <c r="H2" i="25"/>
  <c r="G2" i="25"/>
  <c r="F2" i="25"/>
  <c r="J83" i="24"/>
  <c r="H83" i="24"/>
  <c r="I83" i="24" s="1"/>
  <c r="G83" i="24"/>
  <c r="F83" i="24"/>
  <c r="J82" i="24"/>
  <c r="H82" i="24"/>
  <c r="I82" i="24" s="1"/>
  <c r="G82" i="24"/>
  <c r="F82" i="24"/>
  <c r="J81" i="24"/>
  <c r="H81" i="24"/>
  <c r="I81" i="24" s="1"/>
  <c r="G81" i="24"/>
  <c r="F81" i="24"/>
  <c r="J80" i="24"/>
  <c r="H80" i="24"/>
  <c r="I80" i="24" s="1"/>
  <c r="G80" i="24"/>
  <c r="F80" i="24"/>
  <c r="J79" i="24"/>
  <c r="H79" i="24"/>
  <c r="I79" i="24" s="1"/>
  <c r="G79" i="24"/>
  <c r="F79" i="24"/>
  <c r="J78" i="24"/>
  <c r="H78" i="24"/>
  <c r="I78" i="24" s="1"/>
  <c r="G78" i="24"/>
  <c r="F78" i="24"/>
  <c r="J77" i="24"/>
  <c r="H77" i="24"/>
  <c r="I77" i="24" s="1"/>
  <c r="G77" i="24"/>
  <c r="F77" i="24"/>
  <c r="J76" i="24"/>
  <c r="H76" i="24"/>
  <c r="I76" i="24" s="1"/>
  <c r="G76" i="24"/>
  <c r="F76" i="24"/>
  <c r="J75" i="24"/>
  <c r="H75" i="24"/>
  <c r="I75" i="24" s="1"/>
  <c r="G75" i="24"/>
  <c r="F75" i="24"/>
  <c r="J74" i="24"/>
  <c r="H74" i="24"/>
  <c r="I74" i="24" s="1"/>
  <c r="G74" i="24"/>
  <c r="F74" i="24"/>
  <c r="J73" i="24"/>
  <c r="H73" i="24"/>
  <c r="I73" i="24" s="1"/>
  <c r="G73" i="24"/>
  <c r="F73" i="24"/>
  <c r="J72" i="24"/>
  <c r="H72" i="24"/>
  <c r="I72" i="24" s="1"/>
  <c r="G72" i="24"/>
  <c r="F72" i="24"/>
  <c r="J71" i="24"/>
  <c r="H71" i="24"/>
  <c r="I71" i="24" s="1"/>
  <c r="G71" i="24"/>
  <c r="F71" i="24"/>
  <c r="J70" i="24"/>
  <c r="H70" i="24"/>
  <c r="I70" i="24" s="1"/>
  <c r="G70" i="24"/>
  <c r="F70" i="24"/>
  <c r="J69" i="24"/>
  <c r="H69" i="24"/>
  <c r="I69" i="24" s="1"/>
  <c r="G69" i="24"/>
  <c r="F69" i="24"/>
  <c r="J68" i="24"/>
  <c r="I68" i="24"/>
  <c r="H68" i="24"/>
  <c r="G68" i="24"/>
  <c r="F68" i="24"/>
  <c r="J67" i="24"/>
  <c r="H67" i="24"/>
  <c r="G67" i="24"/>
  <c r="F67" i="24"/>
  <c r="J66" i="24"/>
  <c r="H66" i="24"/>
  <c r="G66" i="24"/>
  <c r="F66" i="24"/>
  <c r="J65" i="24"/>
  <c r="H65" i="24"/>
  <c r="G65" i="24"/>
  <c r="F65" i="24"/>
  <c r="J64" i="24"/>
  <c r="H64" i="24"/>
  <c r="G64" i="24"/>
  <c r="F64" i="24"/>
  <c r="J63" i="24"/>
  <c r="H63" i="24"/>
  <c r="G63" i="24"/>
  <c r="F63" i="24"/>
  <c r="J62" i="24"/>
  <c r="H62" i="24"/>
  <c r="G62" i="24"/>
  <c r="F62" i="24"/>
  <c r="J61" i="24"/>
  <c r="H61" i="24"/>
  <c r="G61" i="24"/>
  <c r="F61" i="24"/>
  <c r="J60" i="24"/>
  <c r="H60" i="24"/>
  <c r="G60" i="24"/>
  <c r="F60" i="24"/>
  <c r="J59" i="24"/>
  <c r="H59" i="24"/>
  <c r="G59" i="24"/>
  <c r="F59" i="24"/>
  <c r="J58" i="24"/>
  <c r="H58" i="24"/>
  <c r="G58" i="24"/>
  <c r="F58" i="24"/>
  <c r="J57" i="24"/>
  <c r="H57" i="24"/>
  <c r="G57" i="24"/>
  <c r="F57" i="24"/>
  <c r="J56" i="24"/>
  <c r="H56" i="24"/>
  <c r="G56" i="24"/>
  <c r="F56" i="24"/>
  <c r="J55" i="24"/>
  <c r="H55" i="24"/>
  <c r="G55" i="24"/>
  <c r="F55" i="24"/>
  <c r="J54" i="24"/>
  <c r="H54" i="24"/>
  <c r="G54" i="24"/>
  <c r="F54" i="24"/>
  <c r="J53" i="24"/>
  <c r="H53" i="24"/>
  <c r="G53" i="24"/>
  <c r="F53" i="24"/>
  <c r="J52" i="24"/>
  <c r="H52" i="24"/>
  <c r="G52" i="24"/>
  <c r="F52" i="24"/>
  <c r="J51" i="24"/>
  <c r="H51" i="24"/>
  <c r="G51" i="24"/>
  <c r="F51" i="24"/>
  <c r="J50" i="24"/>
  <c r="H50" i="24"/>
  <c r="G50" i="24"/>
  <c r="F50" i="24"/>
  <c r="J49" i="24"/>
  <c r="H49" i="24"/>
  <c r="G49" i="24"/>
  <c r="F49" i="24"/>
  <c r="J48" i="24"/>
  <c r="H48" i="24"/>
  <c r="G48" i="24"/>
  <c r="F48" i="24"/>
  <c r="J47" i="24"/>
  <c r="H47" i="24"/>
  <c r="G47" i="24"/>
  <c r="F47" i="24"/>
  <c r="J46" i="24"/>
  <c r="H46" i="24"/>
  <c r="G46" i="24"/>
  <c r="F46" i="24"/>
  <c r="J45" i="24"/>
  <c r="H45" i="24"/>
  <c r="G45" i="24"/>
  <c r="F45" i="24"/>
  <c r="J44" i="24"/>
  <c r="H44" i="24"/>
  <c r="G44" i="24"/>
  <c r="F44" i="24"/>
  <c r="J43" i="24"/>
  <c r="H43" i="24"/>
  <c r="G43" i="24"/>
  <c r="F43" i="24"/>
  <c r="J42" i="24"/>
  <c r="H42" i="24"/>
  <c r="G42" i="24"/>
  <c r="F42" i="24"/>
  <c r="J41" i="24"/>
  <c r="H41" i="24"/>
  <c r="G41" i="24"/>
  <c r="F41" i="24"/>
  <c r="J40" i="24"/>
  <c r="H40" i="24"/>
  <c r="G40" i="24"/>
  <c r="F40" i="24"/>
  <c r="J39" i="24"/>
  <c r="H39" i="24"/>
  <c r="G39" i="24"/>
  <c r="F39" i="24"/>
  <c r="J38" i="24"/>
  <c r="H38" i="24"/>
  <c r="G38" i="24"/>
  <c r="F38" i="24"/>
  <c r="J37" i="24"/>
  <c r="H37" i="24"/>
  <c r="G37" i="24"/>
  <c r="F37" i="24"/>
  <c r="J36" i="24"/>
  <c r="H36" i="24"/>
  <c r="G36" i="24"/>
  <c r="F36" i="24"/>
  <c r="J35" i="24"/>
  <c r="H35" i="24"/>
  <c r="G35" i="24"/>
  <c r="F35" i="24"/>
  <c r="J34" i="24"/>
  <c r="H34" i="24"/>
  <c r="G34" i="24"/>
  <c r="F34" i="24"/>
  <c r="J33" i="24"/>
  <c r="H33" i="24"/>
  <c r="G33" i="24"/>
  <c r="F33" i="24"/>
  <c r="J32" i="24"/>
  <c r="H32" i="24"/>
  <c r="G32" i="24"/>
  <c r="F32" i="24"/>
  <c r="J31" i="24"/>
  <c r="H31" i="24"/>
  <c r="G31" i="24"/>
  <c r="F31" i="24"/>
  <c r="J30" i="24"/>
  <c r="H30" i="24"/>
  <c r="G30" i="24"/>
  <c r="F30" i="24"/>
  <c r="J29" i="24"/>
  <c r="H29" i="24"/>
  <c r="G29" i="24"/>
  <c r="F29" i="24"/>
  <c r="J28" i="24"/>
  <c r="H28" i="24"/>
  <c r="G28" i="24"/>
  <c r="F28" i="24"/>
  <c r="J27" i="24"/>
  <c r="H27" i="24"/>
  <c r="G27" i="24"/>
  <c r="F27" i="24"/>
  <c r="J26" i="24"/>
  <c r="H26" i="24"/>
  <c r="G26" i="24"/>
  <c r="F26" i="24"/>
  <c r="J25" i="24"/>
  <c r="H25" i="24"/>
  <c r="G25" i="24"/>
  <c r="F25" i="24"/>
  <c r="J24" i="24"/>
  <c r="H24" i="24"/>
  <c r="G24" i="24"/>
  <c r="F24" i="24"/>
  <c r="J23" i="24"/>
  <c r="H23" i="24"/>
  <c r="G23" i="24"/>
  <c r="F23" i="24"/>
  <c r="J22" i="24"/>
  <c r="H22" i="24"/>
  <c r="G22" i="24"/>
  <c r="F22" i="24"/>
  <c r="J21" i="24"/>
  <c r="H21" i="24"/>
  <c r="G21" i="24"/>
  <c r="F21" i="24"/>
  <c r="J20" i="24"/>
  <c r="H20" i="24"/>
  <c r="G20" i="24"/>
  <c r="F20" i="24"/>
  <c r="J19" i="24"/>
  <c r="H19" i="24"/>
  <c r="G19" i="24"/>
  <c r="F19" i="24"/>
  <c r="J18" i="24"/>
  <c r="H18" i="24"/>
  <c r="G18" i="24"/>
  <c r="F18" i="24"/>
  <c r="J17" i="24"/>
  <c r="H17" i="24"/>
  <c r="G17" i="24"/>
  <c r="F17" i="24"/>
  <c r="J16" i="24"/>
  <c r="H16" i="24"/>
  <c r="G16" i="24"/>
  <c r="F16" i="24"/>
  <c r="J15" i="24"/>
  <c r="H15" i="24"/>
  <c r="G15" i="24"/>
  <c r="F15" i="24"/>
  <c r="J14" i="24"/>
  <c r="H14" i="24"/>
  <c r="G14" i="24"/>
  <c r="F14" i="24"/>
  <c r="J13" i="24"/>
  <c r="H13" i="24"/>
  <c r="G13" i="24"/>
  <c r="F13" i="24"/>
  <c r="J12" i="24"/>
  <c r="H12" i="24"/>
  <c r="I12" i="24" s="1"/>
  <c r="G12" i="24"/>
  <c r="F12" i="24"/>
  <c r="J11" i="24"/>
  <c r="H11" i="24"/>
  <c r="I11" i="24" s="1"/>
  <c r="G11" i="24"/>
  <c r="F11" i="24"/>
  <c r="J10" i="24"/>
  <c r="H10" i="24"/>
  <c r="I10" i="24" s="1"/>
  <c r="G10" i="24"/>
  <c r="F10" i="24"/>
  <c r="J9" i="24"/>
  <c r="H9" i="24"/>
  <c r="I9" i="24" s="1"/>
  <c r="G9" i="24"/>
  <c r="F9" i="24"/>
  <c r="J8" i="24"/>
  <c r="H8" i="24"/>
  <c r="I8" i="24" s="1"/>
  <c r="G8" i="24"/>
  <c r="F8" i="24"/>
  <c r="J7" i="24"/>
  <c r="H7" i="24"/>
  <c r="I7" i="24" s="1"/>
  <c r="G7" i="24"/>
  <c r="F7" i="24"/>
  <c r="J6" i="24"/>
  <c r="H6" i="24"/>
  <c r="I6" i="24" s="1"/>
  <c r="G6" i="24"/>
  <c r="F6" i="24"/>
  <c r="J5" i="24"/>
  <c r="H5" i="24"/>
  <c r="I5" i="24" s="1"/>
  <c r="G5" i="24"/>
  <c r="F5" i="24"/>
  <c r="J4" i="24"/>
  <c r="H4" i="24"/>
  <c r="I4" i="24" s="1"/>
  <c r="G4" i="24"/>
  <c r="F4" i="24"/>
  <c r="J3" i="24"/>
  <c r="H3" i="24"/>
  <c r="I3" i="24" s="1"/>
  <c r="G3" i="24"/>
  <c r="F3" i="24"/>
  <c r="J2" i="24"/>
  <c r="H2" i="24"/>
  <c r="I2" i="24" s="1"/>
  <c r="G2" i="24"/>
  <c r="F2" i="24"/>
  <c r="J83" i="3"/>
  <c r="H83" i="3"/>
  <c r="G83" i="3"/>
  <c r="F83" i="3"/>
  <c r="J82" i="3"/>
  <c r="H82" i="3"/>
  <c r="I82" i="3" s="1"/>
  <c r="G82" i="3"/>
  <c r="F82" i="3"/>
  <c r="J81" i="3"/>
  <c r="H81" i="3"/>
  <c r="I81" i="3" s="1"/>
  <c r="G81" i="3"/>
  <c r="F81" i="3"/>
  <c r="J80" i="3"/>
  <c r="H80" i="3"/>
  <c r="G80" i="3"/>
  <c r="F80" i="3"/>
  <c r="J79" i="3"/>
  <c r="H79" i="3"/>
  <c r="G79" i="3"/>
  <c r="F79" i="3"/>
  <c r="J78" i="3"/>
  <c r="H78" i="3"/>
  <c r="G78" i="3"/>
  <c r="F78" i="3"/>
  <c r="J77" i="3"/>
  <c r="H77" i="3"/>
  <c r="G77" i="3"/>
  <c r="F77" i="3"/>
  <c r="J76" i="3"/>
  <c r="H76" i="3"/>
  <c r="G76" i="3"/>
  <c r="F76" i="3"/>
  <c r="J75" i="3"/>
  <c r="H75" i="3"/>
  <c r="G75" i="3"/>
  <c r="F75" i="3"/>
  <c r="J74" i="3"/>
  <c r="H74" i="3"/>
  <c r="G74" i="3"/>
  <c r="F74" i="3"/>
  <c r="J73" i="3"/>
  <c r="H73" i="3"/>
  <c r="I73" i="3" s="1"/>
  <c r="G73" i="3"/>
  <c r="F73" i="3"/>
  <c r="J72" i="3"/>
  <c r="H72" i="3"/>
  <c r="I72" i="3" s="1"/>
  <c r="G72" i="3"/>
  <c r="F72" i="3"/>
  <c r="J71" i="3"/>
  <c r="H71" i="3"/>
  <c r="I71" i="3" s="1"/>
  <c r="G71" i="3"/>
  <c r="F71" i="3"/>
  <c r="J70" i="3"/>
  <c r="H70" i="3"/>
  <c r="G70" i="3"/>
  <c r="F70" i="3"/>
  <c r="J69" i="3"/>
  <c r="H69" i="3"/>
  <c r="I69" i="3" s="1"/>
  <c r="G69" i="3"/>
  <c r="F69" i="3"/>
  <c r="J68" i="3"/>
  <c r="H68" i="3"/>
  <c r="G68" i="3"/>
  <c r="F68" i="3"/>
  <c r="J67" i="3"/>
  <c r="H67" i="3"/>
  <c r="I67" i="3" s="1"/>
  <c r="G67" i="3"/>
  <c r="F67" i="3"/>
  <c r="J66" i="3"/>
  <c r="H66" i="3"/>
  <c r="I66" i="3" s="1"/>
  <c r="G66" i="3"/>
  <c r="F66" i="3"/>
  <c r="J65" i="3"/>
  <c r="I65" i="3"/>
  <c r="H65" i="3"/>
  <c r="G65" i="3"/>
  <c r="F65" i="3"/>
  <c r="J64" i="3"/>
  <c r="H64" i="3"/>
  <c r="G64" i="3"/>
  <c r="F64" i="3"/>
  <c r="J63" i="3"/>
  <c r="H63" i="3"/>
  <c r="G63" i="3"/>
  <c r="F63" i="3"/>
  <c r="J62" i="3"/>
  <c r="H62" i="3"/>
  <c r="G62" i="3"/>
  <c r="F62" i="3"/>
  <c r="J61" i="3"/>
  <c r="H61" i="3"/>
  <c r="G61" i="3"/>
  <c r="F61" i="3"/>
  <c r="J60" i="3"/>
  <c r="H60" i="3"/>
  <c r="G60" i="3"/>
  <c r="F60" i="3"/>
  <c r="J59" i="3"/>
  <c r="H59" i="3"/>
  <c r="G59" i="3"/>
  <c r="F59" i="3"/>
  <c r="J58" i="3"/>
  <c r="H58" i="3"/>
  <c r="G58" i="3"/>
  <c r="F58" i="3"/>
  <c r="J57" i="3"/>
  <c r="H57" i="3"/>
  <c r="G57" i="3"/>
  <c r="F57" i="3"/>
  <c r="J56" i="3"/>
  <c r="H56" i="3"/>
  <c r="G56" i="3"/>
  <c r="F56" i="3"/>
  <c r="J55" i="3"/>
  <c r="H55" i="3"/>
  <c r="G55" i="3"/>
  <c r="F55" i="3"/>
  <c r="J54" i="3"/>
  <c r="H54" i="3"/>
  <c r="G54" i="3"/>
  <c r="F54" i="3"/>
  <c r="J53" i="3"/>
  <c r="H53" i="3"/>
  <c r="I53" i="3" s="1"/>
  <c r="G53" i="3"/>
  <c r="F53" i="3"/>
  <c r="J52" i="3"/>
  <c r="H52" i="3"/>
  <c r="G52" i="3"/>
  <c r="F52" i="3"/>
  <c r="J51" i="3"/>
  <c r="H51" i="3"/>
  <c r="I51" i="3" s="1"/>
  <c r="G51" i="3"/>
  <c r="F51" i="3"/>
  <c r="J50" i="3"/>
  <c r="H50" i="3"/>
  <c r="I50" i="3" s="1"/>
  <c r="G50" i="3"/>
  <c r="F50" i="3"/>
  <c r="J49" i="3"/>
  <c r="H49" i="3"/>
  <c r="I49" i="3" s="1"/>
  <c r="G49" i="3"/>
  <c r="F49" i="3"/>
  <c r="J48" i="3"/>
  <c r="H48" i="3"/>
  <c r="G48" i="3"/>
  <c r="F48" i="3"/>
  <c r="J47" i="3"/>
  <c r="H47" i="3"/>
  <c r="G47" i="3"/>
  <c r="F47" i="3"/>
  <c r="J46" i="3"/>
  <c r="H46" i="3"/>
  <c r="G46" i="3"/>
  <c r="F46" i="3"/>
  <c r="J45" i="3"/>
  <c r="H45" i="3"/>
  <c r="G45" i="3"/>
  <c r="F45" i="3"/>
  <c r="J44" i="3"/>
  <c r="H44" i="3"/>
  <c r="G44" i="3"/>
  <c r="F44" i="3"/>
  <c r="J43" i="3"/>
  <c r="H43" i="3"/>
  <c r="G43" i="3"/>
  <c r="F43" i="3"/>
  <c r="J42" i="3"/>
  <c r="H42" i="3"/>
  <c r="G42" i="3"/>
  <c r="F42" i="3"/>
  <c r="J41" i="3"/>
  <c r="H41" i="3"/>
  <c r="I41" i="3" s="1"/>
  <c r="G41" i="3"/>
  <c r="F41" i="3"/>
  <c r="J40" i="3"/>
  <c r="H40" i="3"/>
  <c r="I40" i="3" s="1"/>
  <c r="G40" i="3"/>
  <c r="F40" i="3"/>
  <c r="J39" i="3"/>
  <c r="H39" i="3"/>
  <c r="I39" i="3" s="1"/>
  <c r="G39" i="3"/>
  <c r="F39" i="3"/>
  <c r="J38" i="3"/>
  <c r="H38" i="3"/>
  <c r="G38" i="3"/>
  <c r="F38" i="3"/>
  <c r="J37" i="3"/>
  <c r="H37" i="3"/>
  <c r="I37" i="3" s="1"/>
  <c r="G37" i="3"/>
  <c r="F37" i="3"/>
  <c r="J36" i="3"/>
  <c r="H36" i="3"/>
  <c r="G36" i="3"/>
  <c r="F36" i="3"/>
  <c r="J35" i="3"/>
  <c r="H35" i="3"/>
  <c r="I35" i="3" s="1"/>
  <c r="G35" i="3"/>
  <c r="F35" i="3"/>
  <c r="J34" i="3"/>
  <c r="H34" i="3"/>
  <c r="I34" i="3" s="1"/>
  <c r="G34" i="3"/>
  <c r="F34" i="3"/>
  <c r="J33" i="3"/>
  <c r="H33" i="3"/>
  <c r="I33" i="3" s="1"/>
  <c r="G33" i="3"/>
  <c r="F33" i="3"/>
  <c r="J32" i="3"/>
  <c r="H32" i="3"/>
  <c r="G32" i="3"/>
  <c r="F32" i="3"/>
  <c r="J31" i="3"/>
  <c r="H31" i="3"/>
  <c r="G31" i="3"/>
  <c r="F31" i="3"/>
  <c r="J30" i="3"/>
  <c r="H30" i="3"/>
  <c r="G30" i="3"/>
  <c r="F30" i="3"/>
  <c r="J29" i="3"/>
  <c r="H29" i="3"/>
  <c r="G29" i="3"/>
  <c r="F29" i="3"/>
  <c r="J28" i="3"/>
  <c r="H28" i="3"/>
  <c r="G28" i="3"/>
  <c r="F28" i="3"/>
  <c r="J27" i="3"/>
  <c r="H27" i="3"/>
  <c r="G27" i="3"/>
  <c r="F27" i="3"/>
  <c r="J26" i="3"/>
  <c r="H26" i="3"/>
  <c r="G26" i="3"/>
  <c r="F26" i="3"/>
  <c r="J25" i="3"/>
  <c r="H25" i="3"/>
  <c r="I25" i="3" s="1"/>
  <c r="G25" i="3"/>
  <c r="F25" i="3"/>
  <c r="J24" i="3"/>
  <c r="H24" i="3"/>
  <c r="I24" i="3" s="1"/>
  <c r="G24" i="3"/>
  <c r="F24" i="3"/>
  <c r="J23" i="3"/>
  <c r="H23" i="3"/>
  <c r="I23" i="3" s="1"/>
  <c r="G23" i="3"/>
  <c r="F23" i="3"/>
  <c r="J22" i="3"/>
  <c r="H22" i="3"/>
  <c r="G22" i="3"/>
  <c r="F22" i="3"/>
  <c r="J21" i="3"/>
  <c r="H21" i="3"/>
  <c r="G21" i="3"/>
  <c r="F21" i="3"/>
  <c r="J20" i="3"/>
  <c r="H20" i="3"/>
  <c r="G20" i="3"/>
  <c r="F20" i="3"/>
  <c r="J19" i="3"/>
  <c r="H19" i="3"/>
  <c r="I19" i="3" s="1"/>
  <c r="G19" i="3"/>
  <c r="F19" i="3"/>
  <c r="J18" i="3"/>
  <c r="H18" i="3"/>
  <c r="I18" i="3" s="1"/>
  <c r="G18" i="3"/>
  <c r="F18" i="3"/>
  <c r="J17" i="3"/>
  <c r="H17" i="3"/>
  <c r="I17" i="3" s="1"/>
  <c r="G17" i="3"/>
  <c r="F17" i="3"/>
  <c r="J16" i="3"/>
  <c r="H16" i="3"/>
  <c r="I16" i="3" s="1"/>
  <c r="G16" i="3"/>
  <c r="F16" i="3"/>
  <c r="J15" i="3"/>
  <c r="H15" i="3"/>
  <c r="I15" i="3" s="1"/>
  <c r="G15" i="3"/>
  <c r="F15" i="3"/>
  <c r="J14" i="3"/>
  <c r="H14" i="3"/>
  <c r="G14" i="3"/>
  <c r="F14" i="3"/>
  <c r="J13" i="3"/>
  <c r="H13" i="3"/>
  <c r="G13" i="3"/>
  <c r="F13" i="3"/>
  <c r="J12" i="3"/>
  <c r="H12" i="3"/>
  <c r="G12" i="3"/>
  <c r="F12" i="3"/>
  <c r="J11" i="3"/>
  <c r="H11" i="3"/>
  <c r="G11" i="3"/>
  <c r="F11" i="3"/>
  <c r="J10" i="3"/>
  <c r="H10" i="3"/>
  <c r="G10" i="3"/>
  <c r="F10" i="3"/>
  <c r="J9" i="3"/>
  <c r="H9" i="3"/>
  <c r="I9" i="3" s="1"/>
  <c r="G9" i="3"/>
  <c r="F9" i="3"/>
  <c r="J8" i="3"/>
  <c r="H8" i="3"/>
  <c r="I8" i="3" s="1"/>
  <c r="G8" i="3"/>
  <c r="F8" i="3"/>
  <c r="J7" i="3"/>
  <c r="H7" i="3"/>
  <c r="I7" i="3" s="1"/>
  <c r="G7" i="3"/>
  <c r="F7" i="3"/>
  <c r="J6" i="3"/>
  <c r="H6" i="3"/>
  <c r="G6" i="3"/>
  <c r="F6" i="3"/>
  <c r="J5" i="3"/>
  <c r="H5" i="3"/>
  <c r="G5" i="3"/>
  <c r="F5" i="3"/>
  <c r="J4" i="3"/>
  <c r="H4" i="3"/>
  <c r="G4" i="3"/>
  <c r="F4" i="3"/>
  <c r="J3" i="3"/>
  <c r="H3" i="3"/>
  <c r="I3" i="3" s="1"/>
  <c r="G3" i="3"/>
  <c r="F3" i="3"/>
  <c r="J2" i="3"/>
  <c r="H2" i="3"/>
  <c r="I2" i="3" s="1"/>
  <c r="G2" i="3"/>
  <c r="F2" i="3"/>
  <c r="J90" i="17"/>
  <c r="H90" i="17"/>
  <c r="I90" i="17" s="1"/>
  <c r="G90" i="17"/>
  <c r="F90" i="17"/>
  <c r="J89" i="17"/>
  <c r="H89" i="17"/>
  <c r="I89" i="17" s="1"/>
  <c r="G89" i="17"/>
  <c r="F89" i="17"/>
  <c r="J88" i="17"/>
  <c r="I88" i="17"/>
  <c r="H88" i="17"/>
  <c r="G88" i="17"/>
  <c r="F88" i="17"/>
  <c r="J87" i="17"/>
  <c r="H87" i="17"/>
  <c r="G87" i="17"/>
  <c r="F87" i="17"/>
  <c r="J86" i="17"/>
  <c r="H86" i="17"/>
  <c r="G86" i="17"/>
  <c r="F86" i="17"/>
  <c r="J85" i="17"/>
  <c r="H85" i="17"/>
  <c r="G85" i="17"/>
  <c r="F85" i="17"/>
  <c r="J84" i="17"/>
  <c r="H84" i="17"/>
  <c r="G84" i="17"/>
  <c r="F84" i="17"/>
  <c r="J83" i="17"/>
  <c r="H83" i="17"/>
  <c r="G83" i="17"/>
  <c r="F83" i="17"/>
  <c r="J82" i="17"/>
  <c r="H82" i="17"/>
  <c r="G82" i="17"/>
  <c r="F82" i="17"/>
  <c r="J81" i="17"/>
  <c r="H81" i="17"/>
  <c r="G81" i="17"/>
  <c r="F81" i="17"/>
  <c r="J80" i="17"/>
  <c r="H80" i="17"/>
  <c r="G80" i="17"/>
  <c r="F80" i="17"/>
  <c r="J79" i="17"/>
  <c r="H79" i="17"/>
  <c r="G79" i="17"/>
  <c r="F79" i="17"/>
  <c r="J78" i="17"/>
  <c r="H78" i="17"/>
  <c r="G78" i="17"/>
  <c r="F78" i="17"/>
  <c r="J77" i="17"/>
  <c r="H77" i="17"/>
  <c r="G77" i="17"/>
  <c r="F77" i="17"/>
  <c r="J76" i="17"/>
  <c r="H76" i="17"/>
  <c r="G76" i="17"/>
  <c r="F76" i="17"/>
  <c r="J75" i="17"/>
  <c r="H75" i="17"/>
  <c r="G75" i="17"/>
  <c r="F75" i="17"/>
  <c r="J74" i="17"/>
  <c r="H74" i="17"/>
  <c r="G74" i="17"/>
  <c r="F74" i="17"/>
  <c r="J73" i="17"/>
  <c r="H73" i="17"/>
  <c r="G73" i="17"/>
  <c r="F73" i="17"/>
  <c r="J72" i="17"/>
  <c r="H72" i="17"/>
  <c r="G72" i="17"/>
  <c r="F72" i="17"/>
  <c r="J71" i="17"/>
  <c r="H71" i="17"/>
  <c r="G71" i="17"/>
  <c r="F71" i="17"/>
  <c r="J70" i="17"/>
  <c r="H70" i="17"/>
  <c r="G70" i="17"/>
  <c r="F70" i="17"/>
  <c r="J69" i="17"/>
  <c r="H69" i="17"/>
  <c r="G69" i="17"/>
  <c r="F69" i="17"/>
  <c r="J68" i="17"/>
  <c r="H68" i="17"/>
  <c r="G68" i="17"/>
  <c r="F68" i="17"/>
  <c r="J67" i="17"/>
  <c r="H67" i="17"/>
  <c r="G67" i="17"/>
  <c r="F67" i="17"/>
  <c r="J66" i="17"/>
  <c r="H66" i="17"/>
  <c r="G66" i="17"/>
  <c r="F66" i="17"/>
  <c r="J65" i="17"/>
  <c r="H65" i="17"/>
  <c r="I65" i="17" s="1"/>
  <c r="G65" i="17"/>
  <c r="F65" i="17"/>
  <c r="J64" i="17"/>
  <c r="H64" i="17"/>
  <c r="I64" i="17" s="1"/>
  <c r="G64" i="17"/>
  <c r="F64" i="17"/>
  <c r="J63" i="17"/>
  <c r="H63" i="17"/>
  <c r="G63" i="17"/>
  <c r="F63" i="17"/>
  <c r="J62" i="17"/>
  <c r="H62" i="17"/>
  <c r="G62" i="17"/>
  <c r="F62" i="17"/>
  <c r="J61" i="17"/>
  <c r="H61" i="17"/>
  <c r="G61" i="17"/>
  <c r="F61" i="17"/>
  <c r="J60" i="17"/>
  <c r="H60" i="17"/>
  <c r="I60" i="17" s="1"/>
  <c r="G60" i="17"/>
  <c r="F60" i="17"/>
  <c r="J59" i="17"/>
  <c r="H59" i="17"/>
  <c r="I59" i="17" s="1"/>
  <c r="G59" i="17"/>
  <c r="F59" i="17"/>
  <c r="J58" i="17"/>
  <c r="H58" i="17"/>
  <c r="I58" i="17" s="1"/>
  <c r="G58" i="17"/>
  <c r="F58" i="17"/>
  <c r="J57" i="17"/>
  <c r="H57" i="17"/>
  <c r="I57" i="17" s="1"/>
  <c r="G57" i="17"/>
  <c r="F57" i="17"/>
  <c r="J56" i="17"/>
  <c r="H56" i="17"/>
  <c r="I56" i="17" s="1"/>
  <c r="G56" i="17"/>
  <c r="F56" i="17"/>
  <c r="J55" i="17"/>
  <c r="H55" i="17"/>
  <c r="G55" i="17"/>
  <c r="F55" i="17"/>
  <c r="J54" i="17"/>
  <c r="H54" i="17"/>
  <c r="G54" i="17"/>
  <c r="F54" i="17"/>
  <c r="J53" i="17"/>
  <c r="H53" i="17"/>
  <c r="G53" i="17"/>
  <c r="F53" i="17"/>
  <c r="J52" i="17"/>
  <c r="H52" i="17"/>
  <c r="G52" i="17"/>
  <c r="F52" i="17"/>
  <c r="J51" i="17"/>
  <c r="H51" i="17"/>
  <c r="G51" i="17"/>
  <c r="F51" i="17"/>
  <c r="J50" i="17"/>
  <c r="H50" i="17"/>
  <c r="G50" i="17"/>
  <c r="F50" i="17"/>
  <c r="J49" i="17"/>
  <c r="H49" i="17"/>
  <c r="G49" i="17"/>
  <c r="F49" i="17"/>
  <c r="J48" i="17"/>
  <c r="H48" i="17"/>
  <c r="G48" i="17"/>
  <c r="F48" i="17"/>
  <c r="J47" i="17"/>
  <c r="H47" i="17"/>
  <c r="G47" i="17"/>
  <c r="F47" i="17"/>
  <c r="J46" i="17"/>
  <c r="H46" i="17"/>
  <c r="G46" i="17"/>
  <c r="F46" i="17"/>
  <c r="J45" i="17"/>
  <c r="H45" i="17"/>
  <c r="G45" i="17"/>
  <c r="F45" i="17"/>
  <c r="J44" i="17"/>
  <c r="H44" i="17"/>
  <c r="G44" i="17"/>
  <c r="F44" i="17"/>
  <c r="J43" i="17"/>
  <c r="H43" i="17"/>
  <c r="G43" i="17"/>
  <c r="F43" i="17"/>
  <c r="J42" i="17"/>
  <c r="H42" i="17"/>
  <c r="G42" i="17"/>
  <c r="F42" i="17"/>
  <c r="J41" i="17"/>
  <c r="H41" i="17"/>
  <c r="G41" i="17"/>
  <c r="F41" i="17"/>
  <c r="J40" i="17"/>
  <c r="H40" i="17"/>
  <c r="G40" i="17"/>
  <c r="F40" i="17"/>
  <c r="J39" i="17"/>
  <c r="H39" i="17"/>
  <c r="G39" i="17"/>
  <c r="F39" i="17"/>
  <c r="J38" i="17"/>
  <c r="H38" i="17"/>
  <c r="G38" i="17"/>
  <c r="F38" i="17"/>
  <c r="J37" i="17"/>
  <c r="H37" i="17"/>
  <c r="G37" i="17"/>
  <c r="F37" i="17"/>
  <c r="J36" i="17"/>
  <c r="H36" i="17"/>
  <c r="G36" i="17"/>
  <c r="F36" i="17"/>
  <c r="J35" i="17"/>
  <c r="H35" i="17"/>
  <c r="G35" i="17"/>
  <c r="F35" i="17"/>
  <c r="J34" i="17"/>
  <c r="H34" i="17"/>
  <c r="G34" i="17"/>
  <c r="F34" i="17"/>
  <c r="J33" i="17"/>
  <c r="H33" i="17"/>
  <c r="G33" i="17"/>
  <c r="F33" i="17"/>
  <c r="J32" i="17"/>
  <c r="H32" i="17"/>
  <c r="G32" i="17"/>
  <c r="F32" i="17"/>
  <c r="J31" i="17"/>
  <c r="H31" i="17"/>
  <c r="G31" i="17"/>
  <c r="F31" i="17"/>
  <c r="J30" i="17"/>
  <c r="H30" i="17"/>
  <c r="G30" i="17"/>
  <c r="F30" i="17"/>
  <c r="J29" i="17"/>
  <c r="H29" i="17"/>
  <c r="G29" i="17"/>
  <c r="F29" i="17"/>
  <c r="J28" i="17"/>
  <c r="H28" i="17"/>
  <c r="G28" i="17"/>
  <c r="F28" i="17"/>
  <c r="J27" i="17"/>
  <c r="H27" i="17"/>
  <c r="G27" i="17"/>
  <c r="F27" i="17"/>
  <c r="J26" i="17"/>
  <c r="H26" i="17"/>
  <c r="G26" i="17"/>
  <c r="F26" i="17"/>
  <c r="J25" i="17"/>
  <c r="H25" i="17"/>
  <c r="I25" i="17" s="1"/>
  <c r="G25" i="17"/>
  <c r="F25" i="17"/>
  <c r="J24" i="17"/>
  <c r="H24" i="17"/>
  <c r="I24" i="17" s="1"/>
  <c r="G24" i="17"/>
  <c r="F24" i="17"/>
  <c r="J23" i="17"/>
  <c r="H23" i="17"/>
  <c r="G23" i="17"/>
  <c r="F23" i="17"/>
  <c r="J22" i="17"/>
  <c r="H22" i="17"/>
  <c r="G22" i="17"/>
  <c r="F22" i="17"/>
  <c r="J21" i="17"/>
  <c r="H21" i="17"/>
  <c r="G21" i="17"/>
  <c r="F21" i="17"/>
  <c r="J20" i="17"/>
  <c r="H20" i="17"/>
  <c r="G20" i="17"/>
  <c r="F20" i="17"/>
  <c r="J19" i="17"/>
  <c r="H19" i="17"/>
  <c r="G19" i="17"/>
  <c r="F19" i="17"/>
  <c r="J18" i="17"/>
  <c r="H18" i="17"/>
  <c r="G18" i="17"/>
  <c r="F18" i="17"/>
  <c r="J17" i="17"/>
  <c r="H17" i="17"/>
  <c r="I17" i="17" s="1"/>
  <c r="G17" i="17"/>
  <c r="F17" i="17"/>
  <c r="J16" i="17"/>
  <c r="H16" i="17"/>
  <c r="I16" i="17" s="1"/>
  <c r="G16" i="17"/>
  <c r="F16" i="17"/>
  <c r="J15" i="17"/>
  <c r="H15" i="17"/>
  <c r="G15" i="17"/>
  <c r="F15" i="17"/>
  <c r="J14" i="17"/>
  <c r="H14" i="17"/>
  <c r="G14" i="17"/>
  <c r="F14" i="17"/>
  <c r="J13" i="17"/>
  <c r="H13" i="17"/>
  <c r="G13" i="17"/>
  <c r="F13" i="17"/>
  <c r="J12" i="17"/>
  <c r="H12" i="17"/>
  <c r="I12" i="17" s="1"/>
  <c r="G12" i="17"/>
  <c r="F12" i="17"/>
  <c r="J11" i="17"/>
  <c r="H11" i="17"/>
  <c r="I11" i="17" s="1"/>
  <c r="G11" i="17"/>
  <c r="F11" i="17"/>
  <c r="J10" i="17"/>
  <c r="H10" i="17"/>
  <c r="I10" i="17" s="1"/>
  <c r="G10" i="17"/>
  <c r="F10" i="17"/>
  <c r="J9" i="17"/>
  <c r="H9" i="17"/>
  <c r="I9" i="17" s="1"/>
  <c r="G9" i="17"/>
  <c r="F9" i="17"/>
  <c r="J8" i="17"/>
  <c r="H8" i="17"/>
  <c r="I8" i="17" s="1"/>
  <c r="G8" i="17"/>
  <c r="F8" i="17"/>
  <c r="J7" i="17"/>
  <c r="H7" i="17"/>
  <c r="G7" i="17"/>
  <c r="F7" i="17"/>
  <c r="J6" i="17"/>
  <c r="H6" i="17"/>
  <c r="G6" i="17"/>
  <c r="F6" i="17"/>
  <c r="J5" i="17"/>
  <c r="H5" i="17"/>
  <c r="G5" i="17"/>
  <c r="F5" i="17"/>
  <c r="J4" i="17"/>
  <c r="H4" i="17"/>
  <c r="I4" i="17" s="1"/>
  <c r="G4" i="17"/>
  <c r="F4" i="17"/>
  <c r="J3" i="17"/>
  <c r="H3" i="17"/>
  <c r="I3" i="17" s="1"/>
  <c r="G3" i="17"/>
  <c r="F3" i="17"/>
  <c r="J2" i="17"/>
  <c r="H2" i="17"/>
  <c r="I2" i="17" s="1"/>
  <c r="G2" i="17"/>
  <c r="F2" i="17"/>
  <c r="J26" i="21"/>
  <c r="H26" i="21"/>
  <c r="G26" i="21"/>
  <c r="F26" i="21"/>
  <c r="J25" i="21"/>
  <c r="H25" i="21"/>
  <c r="G25" i="21"/>
  <c r="F25" i="21"/>
  <c r="J24" i="21"/>
  <c r="H24" i="21"/>
  <c r="G24" i="21"/>
  <c r="F24" i="21"/>
  <c r="J23" i="21"/>
  <c r="H23" i="21"/>
  <c r="G23" i="21"/>
  <c r="F23" i="21"/>
  <c r="J22" i="21"/>
  <c r="H22" i="21"/>
  <c r="G22" i="21"/>
  <c r="F22" i="21"/>
  <c r="J21" i="21"/>
  <c r="H21" i="21"/>
  <c r="G21" i="21"/>
  <c r="F21" i="21"/>
  <c r="J20" i="21"/>
  <c r="H20" i="21"/>
  <c r="G20" i="21"/>
  <c r="F20" i="21"/>
  <c r="J19" i="21"/>
  <c r="H19" i="21"/>
  <c r="G19" i="21"/>
  <c r="F19" i="21"/>
  <c r="J18" i="21"/>
  <c r="H18" i="21"/>
  <c r="G18" i="21"/>
  <c r="F18" i="21"/>
  <c r="J17" i="21"/>
  <c r="H17" i="21"/>
  <c r="G17" i="21"/>
  <c r="F17" i="21"/>
  <c r="J16" i="21"/>
  <c r="H16" i="21"/>
  <c r="G16" i="21"/>
  <c r="F16" i="21"/>
  <c r="J15" i="21"/>
  <c r="H15" i="21"/>
  <c r="G15" i="21"/>
  <c r="F15" i="21"/>
  <c r="J14" i="21"/>
  <c r="H14" i="21"/>
  <c r="G14" i="21"/>
  <c r="F14" i="21"/>
  <c r="J13" i="21"/>
  <c r="H13" i="21"/>
  <c r="G13" i="21"/>
  <c r="F13" i="21"/>
  <c r="J12" i="21"/>
  <c r="H12" i="21"/>
  <c r="G12" i="21"/>
  <c r="F12" i="21"/>
  <c r="J11" i="21"/>
  <c r="H11" i="21"/>
  <c r="G11" i="21"/>
  <c r="F11" i="21"/>
  <c r="J10" i="21"/>
  <c r="H10" i="21"/>
  <c r="G10" i="21"/>
  <c r="F10" i="21"/>
  <c r="J9" i="21"/>
  <c r="H9" i="21"/>
  <c r="G9" i="21"/>
  <c r="F9" i="21"/>
  <c r="J8" i="21"/>
  <c r="H8" i="21"/>
  <c r="G8" i="21"/>
  <c r="F8" i="21"/>
  <c r="J7" i="21"/>
  <c r="H7" i="21"/>
  <c r="G7" i="21"/>
  <c r="F7" i="21"/>
  <c r="J6" i="21"/>
  <c r="H6" i="21"/>
  <c r="G6" i="21"/>
  <c r="F6" i="21"/>
  <c r="J5" i="21"/>
  <c r="H5" i="21"/>
  <c r="G5" i="21"/>
  <c r="F5" i="21"/>
  <c r="J4" i="21"/>
  <c r="H4" i="21"/>
  <c r="G4" i="21"/>
  <c r="F4" i="21"/>
  <c r="J3" i="21"/>
  <c r="H3" i="21"/>
  <c r="G3" i="21"/>
  <c r="F3" i="21"/>
  <c r="J2" i="21"/>
  <c r="H2" i="21"/>
  <c r="G2" i="21"/>
  <c r="F2" i="21"/>
  <c r="J90" i="2"/>
  <c r="H90" i="2"/>
  <c r="I90" i="2" s="1"/>
  <c r="G90" i="2"/>
  <c r="F90" i="2"/>
  <c r="J89" i="2"/>
  <c r="I89" i="2"/>
  <c r="G89" i="2"/>
  <c r="F89" i="2"/>
  <c r="J88" i="2"/>
  <c r="I88" i="2"/>
  <c r="G88" i="2"/>
  <c r="F88" i="2"/>
  <c r="J87" i="2"/>
  <c r="G87" i="2"/>
  <c r="F87" i="2"/>
  <c r="J86" i="2"/>
  <c r="G86" i="2"/>
  <c r="F86" i="2"/>
  <c r="J85" i="2"/>
  <c r="G85" i="2"/>
  <c r="F85" i="2"/>
  <c r="J84" i="2"/>
  <c r="G84" i="2"/>
  <c r="F84" i="2"/>
  <c r="J83" i="2"/>
  <c r="G83" i="2"/>
  <c r="F83" i="2"/>
  <c r="J82" i="2"/>
  <c r="G82" i="2"/>
  <c r="F82" i="2"/>
  <c r="J81" i="2"/>
  <c r="G81" i="2"/>
  <c r="F81" i="2"/>
  <c r="J80" i="2"/>
  <c r="I80" i="2"/>
  <c r="G80" i="2"/>
  <c r="F80" i="2"/>
  <c r="J79" i="2"/>
  <c r="G79" i="2"/>
  <c r="F79" i="2"/>
  <c r="J78" i="2"/>
  <c r="G78" i="2"/>
  <c r="F78" i="2"/>
  <c r="J77" i="2"/>
  <c r="I77" i="2"/>
  <c r="G77" i="2"/>
  <c r="F77" i="2"/>
  <c r="J76" i="2"/>
  <c r="I76" i="2"/>
  <c r="G76" i="2"/>
  <c r="F76" i="2"/>
  <c r="J75" i="2"/>
  <c r="I75" i="2"/>
  <c r="G75" i="2"/>
  <c r="F75" i="2"/>
  <c r="J74" i="2"/>
  <c r="I74" i="2"/>
  <c r="G74" i="2"/>
  <c r="F74" i="2"/>
  <c r="J73" i="2"/>
  <c r="I73" i="2"/>
  <c r="G73" i="2"/>
  <c r="F73" i="2"/>
  <c r="J72" i="2"/>
  <c r="I72" i="2"/>
  <c r="G72" i="2"/>
  <c r="F72" i="2"/>
  <c r="J71" i="2"/>
  <c r="I71" i="2"/>
  <c r="G71" i="2"/>
  <c r="F71" i="2"/>
  <c r="J70" i="2"/>
  <c r="I70" i="2"/>
  <c r="G70" i="2"/>
  <c r="F70" i="2"/>
  <c r="J69" i="2"/>
  <c r="I69" i="2"/>
  <c r="G69" i="2"/>
  <c r="F69" i="2"/>
  <c r="J68" i="2"/>
  <c r="I68" i="2"/>
  <c r="G68" i="2"/>
  <c r="F68" i="2"/>
  <c r="J67" i="2"/>
  <c r="I67" i="2"/>
  <c r="G67" i="2"/>
  <c r="F67" i="2"/>
  <c r="J66" i="2"/>
  <c r="I66" i="2"/>
  <c r="G66" i="2"/>
  <c r="F66" i="2"/>
  <c r="J65" i="2"/>
  <c r="I65" i="2"/>
  <c r="G65" i="2"/>
  <c r="F65" i="2"/>
  <c r="J64" i="2"/>
  <c r="G64" i="2"/>
  <c r="F64" i="2"/>
  <c r="J63" i="2"/>
  <c r="G63" i="2"/>
  <c r="F63" i="2"/>
  <c r="J62" i="2"/>
  <c r="G62" i="2"/>
  <c r="F62" i="2"/>
  <c r="J61" i="2"/>
  <c r="I61" i="2"/>
  <c r="G61" i="2"/>
  <c r="F61" i="2"/>
  <c r="J60" i="2"/>
  <c r="I60" i="2"/>
  <c r="G60" i="2"/>
  <c r="F60" i="2"/>
  <c r="J59" i="2"/>
  <c r="I59" i="2"/>
  <c r="G59" i="2"/>
  <c r="F59" i="2"/>
  <c r="J58" i="2"/>
  <c r="I58" i="2"/>
  <c r="G58" i="2"/>
  <c r="F58" i="2"/>
  <c r="J57" i="2"/>
  <c r="I57" i="2"/>
  <c r="G57" i="2"/>
  <c r="F57" i="2"/>
  <c r="J56" i="2"/>
  <c r="I56" i="2"/>
  <c r="G56" i="2"/>
  <c r="F56" i="2"/>
  <c r="J55" i="2"/>
  <c r="I55" i="2"/>
  <c r="G55" i="2"/>
  <c r="F55" i="2"/>
  <c r="J54" i="2"/>
  <c r="I54" i="2"/>
  <c r="G54" i="2"/>
  <c r="F54" i="2"/>
  <c r="J53" i="2"/>
  <c r="I53" i="2"/>
  <c r="G53" i="2"/>
  <c r="F53" i="2"/>
  <c r="J52" i="2"/>
  <c r="I52" i="2"/>
  <c r="G52" i="2"/>
  <c r="F52" i="2"/>
  <c r="J51" i="2"/>
  <c r="I51" i="2"/>
  <c r="G51" i="2"/>
  <c r="F51" i="2"/>
  <c r="J50" i="2"/>
  <c r="I50" i="2"/>
  <c r="G50" i="2"/>
  <c r="F50" i="2"/>
  <c r="J49" i="2"/>
  <c r="I49" i="2"/>
  <c r="G49" i="2"/>
  <c r="F49" i="2"/>
  <c r="J48" i="2"/>
  <c r="G48" i="2"/>
  <c r="F48" i="2"/>
  <c r="J47" i="2"/>
  <c r="G47" i="2"/>
  <c r="F47" i="2"/>
  <c r="J46" i="2"/>
  <c r="G46" i="2"/>
  <c r="F46" i="2"/>
  <c r="J45" i="2"/>
  <c r="I45" i="2"/>
  <c r="G45" i="2"/>
  <c r="F45" i="2"/>
  <c r="J44" i="2"/>
  <c r="I44" i="2"/>
  <c r="G44" i="2"/>
  <c r="F44" i="2"/>
  <c r="J43" i="2"/>
  <c r="I43" i="2"/>
  <c r="G43" i="2"/>
  <c r="F43" i="2"/>
  <c r="J42" i="2"/>
  <c r="I42" i="2"/>
  <c r="G42" i="2"/>
  <c r="F42" i="2"/>
  <c r="J41" i="2"/>
  <c r="I41" i="2"/>
  <c r="G41" i="2"/>
  <c r="F41" i="2"/>
  <c r="J40" i="2"/>
  <c r="I40" i="2"/>
  <c r="G40" i="2"/>
  <c r="F40" i="2"/>
  <c r="J39" i="2"/>
  <c r="I39" i="2"/>
  <c r="G39" i="2"/>
  <c r="F39" i="2"/>
  <c r="J38" i="2"/>
  <c r="I38" i="2"/>
  <c r="G38" i="2"/>
  <c r="F38" i="2"/>
  <c r="J37" i="2"/>
  <c r="I37" i="2"/>
  <c r="G37" i="2"/>
  <c r="F37" i="2"/>
  <c r="J36" i="2"/>
  <c r="I36" i="2"/>
  <c r="G36" i="2"/>
  <c r="F36" i="2"/>
  <c r="J35" i="2"/>
  <c r="I35" i="2"/>
  <c r="G35" i="2"/>
  <c r="F35" i="2"/>
  <c r="J34" i="2"/>
  <c r="I34" i="2"/>
  <c r="G34" i="2"/>
  <c r="F34" i="2"/>
  <c r="J33" i="2"/>
  <c r="I33" i="2"/>
  <c r="G33" i="2"/>
  <c r="F33" i="2"/>
  <c r="J32" i="2"/>
  <c r="G32" i="2"/>
  <c r="F32" i="2"/>
  <c r="J31" i="2"/>
  <c r="G31" i="2"/>
  <c r="F31" i="2"/>
  <c r="J30" i="2"/>
  <c r="G30" i="2"/>
  <c r="F30" i="2"/>
  <c r="J29" i="2"/>
  <c r="I29" i="2"/>
  <c r="G29" i="2"/>
  <c r="F29" i="2"/>
  <c r="J28" i="2"/>
  <c r="I28" i="2"/>
  <c r="G28" i="2"/>
  <c r="F28" i="2"/>
  <c r="J27" i="2"/>
  <c r="I27" i="2"/>
  <c r="G27" i="2"/>
  <c r="F27" i="2"/>
  <c r="J26" i="2"/>
  <c r="I26" i="2"/>
  <c r="G26" i="2"/>
  <c r="F26" i="2"/>
  <c r="J25" i="2"/>
  <c r="I25" i="2"/>
  <c r="G25" i="2"/>
  <c r="F25" i="2"/>
  <c r="J24" i="2"/>
  <c r="I24" i="2"/>
  <c r="G24" i="2"/>
  <c r="F24" i="2"/>
  <c r="J23" i="2"/>
  <c r="I23" i="2"/>
  <c r="G23" i="2"/>
  <c r="F23" i="2"/>
  <c r="J22" i="2"/>
  <c r="I22" i="2"/>
  <c r="G22" i="2"/>
  <c r="F22" i="2"/>
  <c r="J21" i="2"/>
  <c r="I21" i="2"/>
  <c r="G21" i="2"/>
  <c r="F21" i="2"/>
  <c r="J20" i="2"/>
  <c r="I20" i="2"/>
  <c r="G20" i="2"/>
  <c r="F20" i="2"/>
  <c r="J19" i="2"/>
  <c r="I19" i="2"/>
  <c r="G19" i="2"/>
  <c r="F19" i="2"/>
  <c r="J18" i="2"/>
  <c r="I18" i="2"/>
  <c r="G18" i="2"/>
  <c r="F18" i="2"/>
  <c r="J17" i="2"/>
  <c r="I17" i="2"/>
  <c r="G17" i="2"/>
  <c r="F17" i="2"/>
  <c r="J16" i="2"/>
  <c r="G16" i="2"/>
  <c r="F16" i="2"/>
  <c r="J15" i="2"/>
  <c r="G15" i="2"/>
  <c r="F15" i="2"/>
  <c r="J14" i="2"/>
  <c r="G14" i="2"/>
  <c r="F14" i="2"/>
  <c r="J13" i="2"/>
  <c r="I13" i="2"/>
  <c r="G13" i="2"/>
  <c r="F13" i="2"/>
  <c r="J12" i="2"/>
  <c r="I12" i="2"/>
  <c r="G12" i="2"/>
  <c r="F12" i="2"/>
  <c r="J11" i="2"/>
  <c r="I11" i="2"/>
  <c r="G11" i="2"/>
  <c r="F11" i="2"/>
  <c r="J10" i="2"/>
  <c r="I10" i="2"/>
  <c r="G10" i="2"/>
  <c r="F10" i="2"/>
  <c r="J9" i="2"/>
  <c r="I9" i="2"/>
  <c r="G9" i="2"/>
  <c r="F9" i="2"/>
  <c r="J8" i="2"/>
  <c r="I8" i="2"/>
  <c r="G8" i="2"/>
  <c r="F8" i="2"/>
  <c r="J7" i="2"/>
  <c r="I7" i="2"/>
  <c r="G7" i="2"/>
  <c r="F7" i="2"/>
  <c r="J6" i="2"/>
  <c r="I6" i="2"/>
  <c r="G6" i="2"/>
  <c r="F6" i="2"/>
  <c r="J5" i="2"/>
  <c r="I5" i="2"/>
  <c r="G5" i="2"/>
  <c r="F5" i="2"/>
  <c r="J4" i="2"/>
  <c r="I4" i="2"/>
  <c r="G4" i="2"/>
  <c r="F4" i="2"/>
  <c r="J3" i="2"/>
  <c r="I3" i="2"/>
  <c r="G3" i="2"/>
  <c r="F3" i="2"/>
  <c r="J2" i="2"/>
  <c r="I2" i="2"/>
  <c r="G2" i="2"/>
  <c r="F2" i="2"/>
  <c r="C78" i="27"/>
  <c r="I77" i="27"/>
  <c r="G77" i="27"/>
  <c r="E77" i="27"/>
  <c r="C77" i="27"/>
  <c r="I76" i="27"/>
  <c r="G76" i="27"/>
  <c r="E76" i="27"/>
  <c r="C76" i="27"/>
  <c r="I75" i="27"/>
  <c r="G75" i="27"/>
  <c r="E75" i="27"/>
  <c r="C75" i="27"/>
  <c r="I74" i="27"/>
  <c r="G74" i="27"/>
  <c r="E74" i="27"/>
  <c r="C74" i="27"/>
  <c r="I73" i="27"/>
  <c r="G73" i="27"/>
  <c r="E73" i="27"/>
  <c r="C73" i="27"/>
  <c r="I72" i="27"/>
  <c r="G72" i="27"/>
  <c r="E72" i="27"/>
  <c r="C72" i="27"/>
  <c r="I71" i="27"/>
  <c r="G71" i="27"/>
  <c r="E71" i="27"/>
  <c r="C71" i="27"/>
  <c r="I70" i="27"/>
  <c r="G70" i="27"/>
  <c r="E70" i="27"/>
  <c r="C70" i="27"/>
  <c r="I69" i="27"/>
  <c r="G69" i="27"/>
  <c r="E69" i="27"/>
  <c r="C69" i="27"/>
  <c r="I68" i="27"/>
  <c r="G68" i="27"/>
  <c r="E68" i="27"/>
  <c r="C68" i="27"/>
  <c r="I67" i="27"/>
  <c r="G67" i="27"/>
  <c r="E67" i="27"/>
  <c r="C67" i="27"/>
  <c r="I66" i="27"/>
  <c r="G66" i="27"/>
  <c r="E66" i="27"/>
  <c r="C66" i="27"/>
  <c r="I65" i="27"/>
  <c r="G65" i="27"/>
  <c r="E65" i="27"/>
  <c r="C65" i="27"/>
  <c r="I64" i="27"/>
  <c r="G64" i="27"/>
  <c r="E64" i="27"/>
  <c r="C64" i="27"/>
  <c r="I63" i="27"/>
  <c r="G63" i="27"/>
  <c r="E63" i="27"/>
  <c r="C63" i="27"/>
  <c r="I62" i="27"/>
  <c r="G62" i="27"/>
  <c r="E62" i="27"/>
  <c r="C62" i="27"/>
  <c r="I61" i="27"/>
  <c r="G61" i="27"/>
  <c r="E61" i="27"/>
  <c r="C61" i="27"/>
  <c r="I60" i="27"/>
  <c r="G60" i="27"/>
  <c r="E60" i="27"/>
  <c r="C60" i="27"/>
  <c r="I59" i="27"/>
  <c r="G59" i="27"/>
  <c r="E59" i="27"/>
  <c r="C59" i="27"/>
  <c r="I58" i="27"/>
  <c r="G58" i="27"/>
  <c r="E58" i="27"/>
  <c r="C58" i="27"/>
  <c r="I57" i="27"/>
  <c r="G57" i="27"/>
  <c r="E57" i="27"/>
  <c r="C57" i="27"/>
  <c r="I56" i="27"/>
  <c r="G56" i="27"/>
  <c r="E56" i="27"/>
  <c r="C56" i="27"/>
  <c r="I55" i="27"/>
  <c r="G55" i="27"/>
  <c r="E55" i="27"/>
  <c r="C55" i="27"/>
  <c r="I54" i="27"/>
  <c r="G54" i="27"/>
  <c r="E54" i="27"/>
  <c r="C54" i="27"/>
  <c r="I53" i="27"/>
  <c r="G53" i="27"/>
  <c r="E53" i="27"/>
  <c r="C53" i="27"/>
  <c r="I52" i="27"/>
  <c r="G52" i="27"/>
  <c r="E52" i="27"/>
  <c r="C52" i="27"/>
  <c r="I51" i="27"/>
  <c r="G51" i="27"/>
  <c r="E51" i="27"/>
  <c r="C51" i="27"/>
  <c r="I50" i="27"/>
  <c r="G50" i="27"/>
  <c r="E50" i="27"/>
  <c r="C50" i="27"/>
  <c r="I49" i="27"/>
  <c r="G49" i="27"/>
  <c r="E49" i="27"/>
  <c r="C49" i="27"/>
  <c r="I48" i="27"/>
  <c r="G48" i="27"/>
  <c r="E48" i="27"/>
  <c r="C48" i="27"/>
  <c r="I47" i="27"/>
  <c r="G47" i="27"/>
  <c r="E47" i="27"/>
  <c r="C47" i="27"/>
  <c r="I46" i="27"/>
  <c r="G46" i="27"/>
  <c r="E46" i="27"/>
  <c r="C46" i="27"/>
  <c r="I45" i="27"/>
  <c r="G45" i="27"/>
  <c r="E45" i="27"/>
  <c r="C45" i="27"/>
  <c r="I44" i="27"/>
  <c r="G44" i="27"/>
  <c r="E44" i="27"/>
  <c r="C44" i="27"/>
  <c r="I43" i="27"/>
  <c r="G43" i="27"/>
  <c r="E43" i="27"/>
  <c r="C43" i="27"/>
  <c r="I42" i="27"/>
  <c r="G42" i="27"/>
  <c r="E42" i="27"/>
  <c r="C42" i="27"/>
  <c r="I41" i="27"/>
  <c r="G41" i="27"/>
  <c r="E41" i="27"/>
  <c r="C41" i="27"/>
  <c r="I40" i="27"/>
  <c r="G40" i="27"/>
  <c r="E40" i="27"/>
  <c r="C40" i="27"/>
  <c r="I39" i="27"/>
  <c r="G39" i="27"/>
  <c r="E39" i="27"/>
  <c r="C39" i="27"/>
  <c r="I38" i="27"/>
  <c r="G38" i="27"/>
  <c r="E38" i="27"/>
  <c r="C38" i="27"/>
  <c r="I37" i="27"/>
  <c r="G37" i="27"/>
  <c r="E37" i="27"/>
  <c r="C37" i="27"/>
  <c r="I36" i="27"/>
  <c r="G36" i="27"/>
  <c r="E36" i="27"/>
  <c r="C36" i="27"/>
  <c r="I35" i="27"/>
  <c r="G35" i="27"/>
  <c r="E35" i="27"/>
  <c r="C35" i="27"/>
  <c r="I34" i="27"/>
  <c r="G34" i="27"/>
  <c r="E34" i="27"/>
  <c r="C34" i="27"/>
  <c r="I33" i="27"/>
  <c r="G33" i="27"/>
  <c r="E33" i="27"/>
  <c r="C33" i="27"/>
  <c r="I32" i="27"/>
  <c r="G32" i="27"/>
  <c r="E32" i="27"/>
  <c r="C32" i="27"/>
  <c r="I31" i="27"/>
  <c r="G31" i="27"/>
  <c r="E31" i="27"/>
  <c r="C31" i="27"/>
  <c r="I30" i="27"/>
  <c r="G30" i="27"/>
  <c r="E30" i="27"/>
  <c r="C30" i="27"/>
  <c r="I29" i="27"/>
  <c r="G29" i="27"/>
  <c r="E29" i="27"/>
  <c r="C29" i="27"/>
  <c r="I28" i="27"/>
  <c r="G28" i="27"/>
  <c r="E28" i="27"/>
  <c r="C28" i="27"/>
  <c r="I27" i="27"/>
  <c r="G27" i="27"/>
  <c r="E27" i="27"/>
  <c r="C27" i="27"/>
  <c r="I26" i="27"/>
  <c r="G26" i="27"/>
  <c r="E26" i="27"/>
  <c r="C26" i="27"/>
  <c r="I25" i="27"/>
  <c r="G25" i="27"/>
  <c r="E25" i="27"/>
  <c r="C25" i="27"/>
  <c r="I24" i="27"/>
  <c r="G24" i="27"/>
  <c r="E24" i="27"/>
  <c r="C24" i="27"/>
  <c r="I23" i="27"/>
  <c r="G23" i="27"/>
  <c r="E23" i="27"/>
  <c r="C23" i="27"/>
  <c r="I22" i="27"/>
  <c r="G22" i="27"/>
  <c r="E22" i="27"/>
  <c r="C22" i="27"/>
  <c r="I21" i="27"/>
  <c r="G21" i="27"/>
  <c r="E21" i="27"/>
  <c r="C21" i="27"/>
  <c r="I20" i="27"/>
  <c r="G20" i="27"/>
  <c r="E20" i="27"/>
  <c r="C20" i="27"/>
  <c r="I19" i="27"/>
  <c r="G19" i="27"/>
  <c r="E19" i="27"/>
  <c r="C19" i="27"/>
  <c r="I18" i="27"/>
  <c r="G18" i="27"/>
  <c r="E18" i="27"/>
  <c r="C18" i="27"/>
  <c r="I17" i="27"/>
  <c r="G17" i="27"/>
  <c r="E17" i="27"/>
  <c r="C17" i="27"/>
  <c r="I16" i="27"/>
  <c r="G16" i="27"/>
  <c r="E16" i="27"/>
  <c r="C16" i="27"/>
  <c r="I15" i="27"/>
  <c r="G15" i="27"/>
  <c r="E15" i="27"/>
  <c r="C15" i="27"/>
  <c r="I14" i="27"/>
  <c r="G14" i="27"/>
  <c r="E14" i="27"/>
  <c r="C14" i="27"/>
  <c r="I13" i="27"/>
  <c r="G13" i="27"/>
  <c r="E13" i="27"/>
  <c r="C13" i="27"/>
  <c r="I12" i="27"/>
  <c r="G12" i="27"/>
  <c r="E12" i="27"/>
  <c r="C12" i="27"/>
  <c r="I11" i="27"/>
  <c r="G11" i="27"/>
  <c r="E11" i="27"/>
  <c r="C11" i="27"/>
  <c r="I10" i="27"/>
  <c r="G10" i="27"/>
  <c r="E10" i="27"/>
  <c r="C10" i="27"/>
  <c r="I9" i="27"/>
  <c r="G9" i="27"/>
  <c r="E9" i="27"/>
  <c r="C9" i="27"/>
  <c r="I8" i="27"/>
  <c r="G8" i="27"/>
  <c r="E8" i="27"/>
  <c r="C8" i="27"/>
  <c r="I7" i="27"/>
  <c r="G7" i="27"/>
  <c r="E7" i="27"/>
  <c r="C7" i="27"/>
  <c r="I6" i="27"/>
  <c r="G6" i="27"/>
  <c r="E6" i="27"/>
  <c r="C6" i="27"/>
  <c r="I5" i="27"/>
  <c r="G5" i="27"/>
  <c r="E5" i="27"/>
  <c r="C5" i="27"/>
  <c r="I4" i="27"/>
  <c r="G4" i="27"/>
  <c r="E4" i="27"/>
  <c r="C4" i="27"/>
  <c r="I3" i="27"/>
  <c r="G3" i="27"/>
  <c r="E3" i="27"/>
  <c r="C3" i="27"/>
  <c r="I2" i="27"/>
  <c r="G2" i="27"/>
  <c r="E2" i="27"/>
  <c r="C2" i="27"/>
  <c r="I13" i="24" l="1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20" i="21"/>
  <c r="I19" i="21"/>
  <c r="I81" i="2"/>
  <c r="I82" i="2"/>
  <c r="I83" i="2"/>
  <c r="I84" i="2"/>
  <c r="I85" i="2"/>
  <c r="I86" i="2"/>
  <c r="I53" i="26"/>
  <c r="I54" i="26"/>
  <c r="I55" i="26"/>
  <c r="I56" i="26"/>
  <c r="I57" i="26"/>
  <c r="I59" i="26"/>
  <c r="I60" i="26"/>
  <c r="I61" i="26"/>
  <c r="I62" i="26"/>
  <c r="I63" i="26"/>
  <c r="I64" i="26"/>
  <c r="I65" i="26"/>
  <c r="I66" i="26"/>
  <c r="I67" i="26"/>
  <c r="I68" i="26"/>
  <c r="I71" i="26"/>
  <c r="I73" i="26"/>
  <c r="I74" i="26"/>
  <c r="I75" i="26"/>
  <c r="I76" i="26"/>
  <c r="I34" i="26"/>
  <c r="I35" i="26"/>
  <c r="I36" i="26"/>
  <c r="I39" i="26"/>
  <c r="I40" i="26"/>
  <c r="I41" i="26"/>
  <c r="I42" i="26"/>
  <c r="I43" i="26"/>
  <c r="I44" i="26"/>
  <c r="I47" i="26"/>
  <c r="I48" i="26"/>
  <c r="I49" i="26"/>
  <c r="I50" i="26"/>
  <c r="I51" i="26"/>
  <c r="I52" i="26"/>
  <c r="I25" i="21"/>
  <c r="I21" i="21"/>
  <c r="I2" i="21"/>
  <c r="I3" i="21"/>
  <c r="I9" i="21"/>
  <c r="I11" i="21"/>
  <c r="I12" i="21"/>
  <c r="I13" i="21"/>
  <c r="I17" i="21"/>
  <c r="I18" i="21"/>
  <c r="I4" i="21"/>
  <c r="I18" i="23"/>
  <c r="I19" i="23"/>
  <c r="I2" i="23"/>
  <c r="I3" i="23"/>
  <c r="I4" i="23"/>
  <c r="I5" i="23"/>
  <c r="I6" i="23"/>
  <c r="I18" i="17"/>
  <c r="I19" i="17"/>
  <c r="I20" i="17"/>
  <c r="I72" i="17"/>
  <c r="I73" i="17"/>
  <c r="I74" i="17"/>
  <c r="I75" i="17"/>
  <c r="I76" i="17"/>
  <c r="I80" i="17"/>
  <c r="I81" i="17"/>
  <c r="I82" i="17"/>
  <c r="I26" i="17"/>
  <c r="I27" i="17"/>
  <c r="I28" i="17"/>
  <c r="I32" i="17"/>
  <c r="I33" i="17"/>
  <c r="I34" i="17"/>
  <c r="I35" i="17"/>
  <c r="I36" i="17"/>
  <c r="I40" i="17"/>
  <c r="I41" i="17"/>
  <c r="I42" i="17"/>
  <c r="I43" i="17"/>
  <c r="I44" i="17"/>
  <c r="I48" i="17"/>
  <c r="I49" i="17"/>
  <c r="I50" i="17"/>
  <c r="I66" i="17"/>
  <c r="I10" i="21"/>
  <c r="I5" i="21"/>
  <c r="I26" i="21"/>
  <c r="I23" i="21"/>
  <c r="I15" i="21"/>
  <c r="I7" i="21"/>
  <c r="I77" i="3"/>
  <c r="I83" i="3"/>
  <c r="I79" i="3"/>
  <c r="I63" i="3"/>
  <c r="I47" i="3"/>
  <c r="I31" i="3"/>
  <c r="I21" i="3"/>
  <c r="I13" i="3"/>
  <c r="I5" i="3"/>
  <c r="I2" i="18"/>
  <c r="I83" i="18"/>
  <c r="I67" i="18"/>
  <c r="I18" i="18"/>
  <c r="I54" i="18"/>
  <c r="I3" i="18"/>
  <c r="I51" i="17"/>
  <c r="I52" i="17"/>
  <c r="I67" i="17"/>
  <c r="I68" i="17"/>
  <c r="I83" i="17"/>
  <c r="I84" i="17"/>
  <c r="I10" i="3"/>
  <c r="I11" i="3"/>
  <c r="I26" i="3"/>
  <c r="I27" i="3"/>
  <c r="I55" i="3"/>
  <c r="I56" i="3"/>
  <c r="I57" i="3"/>
  <c r="I30" i="18"/>
  <c r="I31" i="18"/>
  <c r="I34" i="18"/>
  <c r="I35" i="18"/>
  <c r="I38" i="18"/>
  <c r="I86" i="17"/>
  <c r="I78" i="17"/>
  <c r="I70" i="17"/>
  <c r="I62" i="17"/>
  <c r="I54" i="17"/>
  <c r="I46" i="17"/>
  <c r="I38" i="17"/>
  <c r="I30" i="17"/>
  <c r="I22" i="17"/>
  <c r="I14" i="17"/>
  <c r="I6" i="17"/>
  <c r="I42" i="18"/>
  <c r="I43" i="18"/>
  <c r="I44" i="18"/>
  <c r="I46" i="18"/>
  <c r="I50" i="18"/>
  <c r="I51" i="18"/>
  <c r="I14" i="2"/>
  <c r="I15" i="2"/>
  <c r="I16" i="2"/>
  <c r="I30" i="2"/>
  <c r="I31" i="2"/>
  <c r="I32" i="2"/>
  <c r="I46" i="2"/>
  <c r="I47" i="2"/>
  <c r="I48" i="2"/>
  <c r="I62" i="2"/>
  <c r="I63" i="2"/>
  <c r="I64" i="2"/>
  <c r="I78" i="2"/>
  <c r="I79" i="2"/>
  <c r="I87" i="2"/>
  <c r="I6" i="21"/>
  <c r="I14" i="21"/>
  <c r="I22" i="21"/>
  <c r="I5" i="17"/>
  <c r="I13" i="17"/>
  <c r="I21" i="17"/>
  <c r="I29" i="17"/>
  <c r="I37" i="17"/>
  <c r="I45" i="17"/>
  <c r="I53" i="17"/>
  <c r="I61" i="17"/>
  <c r="I69" i="17"/>
  <c r="I77" i="17"/>
  <c r="I85" i="17"/>
  <c r="I4" i="3"/>
  <c r="I12" i="3"/>
  <c r="I20" i="3"/>
  <c r="I28" i="3"/>
  <c r="I29" i="3"/>
  <c r="I42" i="3"/>
  <c r="I43" i="3"/>
  <c r="I45" i="3"/>
  <c r="I58" i="3"/>
  <c r="I59" i="3"/>
  <c r="I61" i="3"/>
  <c r="I74" i="3"/>
  <c r="I75" i="3"/>
  <c r="I4" i="18"/>
  <c r="I6" i="18"/>
  <c r="I10" i="18"/>
  <c r="I14" i="18"/>
  <c r="I55" i="18"/>
  <c r="I58" i="18"/>
  <c r="I62" i="18"/>
  <c r="I66" i="18"/>
  <c r="I8" i="21"/>
  <c r="I16" i="21"/>
  <c r="I24" i="21"/>
  <c r="I7" i="17"/>
  <c r="I15" i="17"/>
  <c r="I23" i="17"/>
  <c r="I31" i="17"/>
  <c r="I39" i="17"/>
  <c r="I47" i="17"/>
  <c r="I55" i="17"/>
  <c r="I63" i="17"/>
  <c r="I71" i="17"/>
  <c r="I79" i="17"/>
  <c r="I87" i="17"/>
  <c r="I6" i="3"/>
  <c r="I14" i="3"/>
  <c r="I22" i="3"/>
  <c r="I32" i="3"/>
  <c r="I48" i="3"/>
  <c r="I64" i="3"/>
  <c r="I80" i="3"/>
  <c r="I19" i="18"/>
  <c r="I22" i="18"/>
  <c r="I26" i="18"/>
  <c r="I68" i="18"/>
  <c r="I70" i="18"/>
  <c r="I74" i="18"/>
  <c r="I78" i="18"/>
  <c r="I7" i="18"/>
  <c r="I20" i="18"/>
  <c r="I47" i="18"/>
  <c r="I59" i="18"/>
  <c r="I60" i="18"/>
  <c r="I71" i="18"/>
  <c r="I36" i="3"/>
  <c r="I44" i="3"/>
  <c r="I52" i="3"/>
  <c r="I60" i="3"/>
  <c r="I68" i="3"/>
  <c r="I76" i="3"/>
  <c r="I5" i="26"/>
  <c r="I6" i="26"/>
  <c r="I37" i="26"/>
  <c r="I38" i="26"/>
  <c r="I69" i="26"/>
  <c r="I70" i="26"/>
  <c r="I11" i="18"/>
  <c r="I12" i="18"/>
  <c r="I23" i="18"/>
  <c r="I36" i="18"/>
  <c r="I63" i="18"/>
  <c r="I75" i="18"/>
  <c r="I76" i="18"/>
  <c r="I30" i="3"/>
  <c r="I38" i="3"/>
  <c r="I46" i="3"/>
  <c r="I54" i="3"/>
  <c r="I62" i="3"/>
  <c r="I70" i="3"/>
  <c r="I78" i="3"/>
  <c r="I13" i="26"/>
  <c r="I14" i="26"/>
  <c r="I26" i="26"/>
  <c r="I45" i="26"/>
  <c r="I46" i="26"/>
  <c r="I58" i="26"/>
  <c r="I77" i="26"/>
  <c r="I78" i="26"/>
  <c r="I15" i="18"/>
  <c r="I27" i="18"/>
  <c r="I28" i="18"/>
  <c r="I39" i="18"/>
  <c r="I52" i="18"/>
  <c r="I79" i="18"/>
  <c r="H83" i="25"/>
  <c r="I64" i="25" s="1"/>
  <c r="F83" i="25"/>
  <c r="J83" i="25"/>
  <c r="I81" i="18"/>
  <c r="I77" i="18"/>
  <c r="I73" i="18"/>
  <c r="I69" i="18"/>
  <c r="I65" i="18"/>
  <c r="I61" i="18"/>
  <c r="I57" i="18"/>
  <c r="I53" i="18"/>
  <c r="I49" i="18"/>
  <c r="I45" i="18"/>
  <c r="I41" i="18"/>
  <c r="I37" i="18"/>
  <c r="I33" i="18"/>
  <c r="I29" i="18"/>
  <c r="I25" i="18"/>
  <c r="I21" i="18"/>
  <c r="I17" i="18"/>
  <c r="I13" i="18"/>
  <c r="I9" i="18"/>
  <c r="I5" i="18"/>
  <c r="I87" i="5"/>
  <c r="I83" i="5"/>
  <c r="I79" i="5"/>
  <c r="I75" i="5"/>
  <c r="I71" i="5"/>
  <c r="I67" i="5"/>
  <c r="I63" i="5"/>
  <c r="I59" i="5"/>
  <c r="I55" i="5"/>
  <c r="I51" i="5"/>
  <c r="I47" i="5"/>
  <c r="I43" i="5"/>
  <c r="I39" i="5"/>
  <c r="I35" i="5"/>
  <c r="I31" i="5"/>
  <c r="I27" i="5"/>
  <c r="I23" i="5"/>
  <c r="I19" i="5"/>
  <c r="I15" i="5"/>
  <c r="I11" i="5"/>
  <c r="I7" i="5"/>
  <c r="I3" i="5"/>
  <c r="I90" i="5"/>
  <c r="I88" i="5"/>
  <c r="I80" i="5"/>
  <c r="I8" i="18"/>
  <c r="I16" i="18"/>
  <c r="I24" i="18"/>
  <c r="I32" i="18"/>
  <c r="I40" i="18"/>
  <c r="I48" i="18"/>
  <c r="I56" i="18"/>
  <c r="I64" i="18"/>
  <c r="I72" i="18"/>
  <c r="I80" i="18"/>
  <c r="I6" i="5"/>
  <c r="I14" i="5"/>
  <c r="I22" i="5"/>
  <c r="I30" i="5"/>
  <c r="I38" i="5"/>
  <c r="I46" i="5"/>
  <c r="I54" i="5"/>
  <c r="I62" i="5"/>
  <c r="I70" i="5"/>
  <c r="I78" i="5"/>
  <c r="I86" i="5"/>
  <c r="I40" i="25" l="1"/>
  <c r="I68" i="25"/>
  <c r="I60" i="25"/>
  <c r="I76" i="25"/>
  <c r="I6" i="25"/>
  <c r="I36" i="25"/>
  <c r="I55" i="25"/>
  <c r="I16" i="25"/>
  <c r="I28" i="25"/>
  <c r="I24" i="25"/>
  <c r="I22" i="25"/>
  <c r="I30" i="25"/>
  <c r="I20" i="25"/>
  <c r="I39" i="25"/>
  <c r="I48" i="25"/>
  <c r="I52" i="25"/>
  <c r="I12" i="25"/>
  <c r="I3" i="25"/>
  <c r="I11" i="25"/>
  <c r="I81" i="25"/>
  <c r="I77" i="25"/>
  <c r="I73" i="25"/>
  <c r="I69" i="25"/>
  <c r="I65" i="25"/>
  <c r="I61" i="25"/>
  <c r="I57" i="25"/>
  <c r="I53" i="25"/>
  <c r="I49" i="25"/>
  <c r="I45" i="25"/>
  <c r="I41" i="25"/>
  <c r="I37" i="25"/>
  <c r="I33" i="25"/>
  <c r="I83" i="25"/>
  <c r="I82" i="25"/>
  <c r="I74" i="25"/>
  <c r="I66" i="25"/>
  <c r="I58" i="25"/>
  <c r="I50" i="25"/>
  <c r="I42" i="25"/>
  <c r="I34" i="25"/>
  <c r="I62" i="25"/>
  <c r="I51" i="25"/>
  <c r="I25" i="25"/>
  <c r="I9" i="25"/>
  <c r="I78" i="25"/>
  <c r="I67" i="25"/>
  <c r="I46" i="25"/>
  <c r="I35" i="25"/>
  <c r="I17" i="25"/>
  <c r="I79" i="25"/>
  <c r="I59" i="25"/>
  <c r="I38" i="25"/>
  <c r="I23" i="25"/>
  <c r="I13" i="25"/>
  <c r="I2" i="25"/>
  <c r="I75" i="25"/>
  <c r="I54" i="25"/>
  <c r="I31" i="25"/>
  <c r="I21" i="25"/>
  <c r="I10" i="25"/>
  <c r="I70" i="25"/>
  <c r="I47" i="25"/>
  <c r="I29" i="25"/>
  <c r="I18" i="25"/>
  <c r="I7" i="25"/>
  <c r="I63" i="25"/>
  <c r="I5" i="25"/>
  <c r="I43" i="25"/>
  <c r="I26" i="25"/>
  <c r="I15" i="25"/>
  <c r="I19" i="25"/>
  <c r="I44" i="25"/>
  <c r="I72" i="25"/>
  <c r="I4" i="25"/>
  <c r="I56" i="25"/>
  <c r="I80" i="25"/>
  <c r="I14" i="25"/>
  <c r="I32" i="25"/>
  <c r="I71" i="25"/>
  <c r="I8" i="25"/>
  <c r="I27" i="25"/>
</calcChain>
</file>

<file path=xl/sharedStrings.xml><?xml version="1.0" encoding="utf-8"?>
<sst xmlns="http://schemas.openxmlformats.org/spreadsheetml/2006/main" count="1337" uniqueCount="296">
  <si>
    <t>Aylar</t>
  </si>
  <si>
    <t>FAALİYET KODU</t>
  </si>
  <si>
    <t xml:space="preserve">BİTKİSEL VE HAYVANSAL ÜRETİM        </t>
  </si>
  <si>
    <t xml:space="preserve">ORMANCILIK VE TOMRUKÇULUK           </t>
  </si>
  <si>
    <t xml:space="preserve">BALIKÇILIK VE SU ÜRÜNLERİ YETİŞ.    </t>
  </si>
  <si>
    <t xml:space="preserve">KÖMÜR VE LİNYİT ÇIKARTILMASI        </t>
  </si>
  <si>
    <t xml:space="preserve">HAM PETROL VE DOĞALGAZ ÇIKARIMI     </t>
  </si>
  <si>
    <t xml:space="preserve">METAL CEVHERİ MADENCİLİĞİ           </t>
  </si>
  <si>
    <t xml:space="preserve">DİĞER MADENCİLİK VE TAŞ OCAKÇILIĞI  </t>
  </si>
  <si>
    <t xml:space="preserve">MADENCİLİĞİ DESTEKLEYİCİ HİZMET     </t>
  </si>
  <si>
    <t xml:space="preserve">GIDA ÜRÜNLERİ İMALATI               </t>
  </si>
  <si>
    <t xml:space="preserve">İÇECEK İMALATI                      </t>
  </si>
  <si>
    <t xml:space="preserve">TÜTÜN ÜRÜNLERİ İMALATI              </t>
  </si>
  <si>
    <t xml:space="preserve">TEKSTİL ÜRÜNLERİ İMALATI            </t>
  </si>
  <si>
    <t xml:space="preserve">GİYİM EŞYALARI İMALATI              </t>
  </si>
  <si>
    <t xml:space="preserve">DERİ VE İLGİLİ ÜRÜNLER İMALATI      </t>
  </si>
  <si>
    <t xml:space="preserve">AĞAÇ,AĞAÇ ÜRÜNLERİ VE MANTAR ÜR.   </t>
  </si>
  <si>
    <t xml:space="preserve">KAĞIT VE KAĞIT ÜRÜNLERİ İMALATI     </t>
  </si>
  <si>
    <t>KAYITLI MEDYANIN BASILMASI VE ÇOĞ.</t>
  </si>
  <si>
    <t xml:space="preserve">KOK KÖMÜRÜ VE PETROL ÜRÜNLERİ İM. </t>
  </si>
  <si>
    <t xml:space="preserve">KİMYASAL ÜRÜNLERİ İMALATI           </t>
  </si>
  <si>
    <t xml:space="preserve">ECZACILIK VE ECZ.İLİŞKİN MALZ.İMAL. </t>
  </si>
  <si>
    <t xml:space="preserve">KAUÇUK VE PLASTİK ÜRÜNLER İMALATI   </t>
  </si>
  <si>
    <t xml:space="preserve">METALİK OLMAYAN ÜRÜNLER İMALATI     </t>
  </si>
  <si>
    <t xml:space="preserve">ANA METAL SANAYİ                    </t>
  </si>
  <si>
    <t>FABRİK.METAL ÜRÜNLERİ(MAK.TEC.HAR)</t>
  </si>
  <si>
    <t>BİLGİSAYAR, ELEKRONİK VE OPTİK ÜR.</t>
  </si>
  <si>
    <t xml:space="preserve">ELEKTRİKLİ TECHİZAT İMALATI         </t>
  </si>
  <si>
    <t xml:space="preserve">MAKİNE VE EKİPMAN İMALATI           </t>
  </si>
  <si>
    <t xml:space="preserve">MOTORLU KARA TAŞITI VE RÖMORK İM. </t>
  </si>
  <si>
    <t xml:space="preserve">DİĞER ULAŞIM ARAÇLARI İMALATI       </t>
  </si>
  <si>
    <t xml:space="preserve">MOBİLYA İMALATI                     </t>
  </si>
  <si>
    <t xml:space="preserve">DİĞER İMALATLAR                     </t>
  </si>
  <si>
    <t xml:space="preserve">MAKİNE VE EKİPMAN.KURULUMU VE ONAR. </t>
  </si>
  <si>
    <t>ELK.GAZ,BUHAR VE HAVA.SİS.ÜRET.DAĞT.</t>
  </si>
  <si>
    <t>SUYUN TOPLANMASI ARITILMASI VE DAĞT.</t>
  </si>
  <si>
    <t xml:space="preserve">KANALİZASYON                        </t>
  </si>
  <si>
    <t xml:space="preserve">ATIK MADDELERİN DEĞERLENDİRİLMESİ   </t>
  </si>
  <si>
    <t xml:space="preserve">İYİLEŞTİRME VE DİĞER ATIK YÖN.HİZ.  </t>
  </si>
  <si>
    <t xml:space="preserve">BİNA İNŞAATI                        </t>
  </si>
  <si>
    <t xml:space="preserve">BİNA DIŞI YAPILARIN İNŞAATI         </t>
  </si>
  <si>
    <t xml:space="preserve">ÖZEL İNŞAAT FAALİYETLERİ            </t>
  </si>
  <si>
    <t>TOPTAN VE PER.TİC.VE MOT.TAŞIT.ON..</t>
  </si>
  <si>
    <t xml:space="preserve">TOPTAN TİC.(MOT.TAŞIT.ONAR.HARİÇ)   </t>
  </si>
  <si>
    <t>PERAKENDE TİC.(MOT.TAŞIT.ONAR.HARİÇ)</t>
  </si>
  <si>
    <t xml:space="preserve">KARA TAŞIMA.VE BORU HATTI TAŞI.   </t>
  </si>
  <si>
    <t xml:space="preserve">SU YOLU TAŞIMACILIĞI                </t>
  </si>
  <si>
    <t xml:space="preserve">HAVAYOLU TAŞIMACILIĞI               </t>
  </si>
  <si>
    <t>TAŞIMA.İÇİN DEPOLAMA VE DESTEK.FA.</t>
  </si>
  <si>
    <t xml:space="preserve">POSTA VE KURYE FAALİYETLERİ         </t>
  </si>
  <si>
    <t xml:space="preserve">KONAKLAMA                           </t>
  </si>
  <si>
    <t xml:space="preserve">YİYECEK VE İÇECEK HİZMETİ FAAL.     </t>
  </si>
  <si>
    <t xml:space="preserve">YAYIMCILIK FAALİYETLERİ             </t>
  </si>
  <si>
    <t>SİNEMA FİLMİ VE SES KAYDI YAYIMCILI.</t>
  </si>
  <si>
    <t xml:space="preserve">PROGRAMCILIK VE YAYINCILIK FAAL.    </t>
  </si>
  <si>
    <t xml:space="preserve">TELEKOMİNİKASYON                    </t>
  </si>
  <si>
    <t xml:space="preserve">BİLGİSAYAR PROGRAMLAMA VE DANIŞ.    </t>
  </si>
  <si>
    <t xml:space="preserve">BİLGİ HİZMET FAALİYETLERİ           </t>
  </si>
  <si>
    <t xml:space="preserve">FİNANSAL HİZMET.(SİG.VE EMEK.HAR.) </t>
  </si>
  <si>
    <t>SİGORTA REAS.EMEK.FONL(ZOR.S.G.HARİÇ)</t>
  </si>
  <si>
    <t xml:space="preserve">FİNANS.VE SİG.HİZ.İÇİN YARD.FAAL.   </t>
  </si>
  <si>
    <t xml:space="preserve">GAYRİMENKUL FAALİYETLERİ            </t>
  </si>
  <si>
    <t xml:space="preserve">HUKUKİ VE MUHASEBE FAALİYETLERİ     </t>
  </si>
  <si>
    <t xml:space="preserve">İDARİ DANIŞMANLIK FAALİYETLERİ      </t>
  </si>
  <si>
    <t xml:space="preserve">MİMARLIK VE MÜHENDİSLİK FAALİYETİ   </t>
  </si>
  <si>
    <t xml:space="preserve">BİLİMSEL ARAŞTIRMA VE GELİŞ.FAAL.   </t>
  </si>
  <si>
    <t xml:space="preserve">REKLAMCILIK VE PAZAR ARAŞTIRMASI    </t>
  </si>
  <si>
    <t xml:space="preserve">DİĞER MESLEKİ,BİLİM.VE TEK.FAAL.    </t>
  </si>
  <si>
    <t xml:space="preserve">VETERİNERLİK HİZMETLERİ             </t>
  </si>
  <si>
    <t xml:space="preserve">KİRALAMA VE LEASING FAALİYETLERİ    </t>
  </si>
  <si>
    <t xml:space="preserve">İSTİHDAM FAALİYETLERİ               </t>
  </si>
  <si>
    <t xml:space="preserve">SEYAHAT ACENTESİ,TUR OPER.REZ.HİZ   </t>
  </si>
  <si>
    <t xml:space="preserve">GÜVENLİK VE SORUŞTURMA FA.    </t>
  </si>
  <si>
    <t xml:space="preserve">BİNA VE ÇEVRE DÜZENLEME FA.   </t>
  </si>
  <si>
    <t xml:space="preserve">BÜRO YÖNETİMİ,BÜRO DESTEĞİ FAAL.    </t>
  </si>
  <si>
    <t xml:space="preserve">KAMU YÖN.VE SAVUNMA,ZOR.SOS.GÜV.    </t>
  </si>
  <si>
    <t xml:space="preserve">EĞİTİM                              </t>
  </si>
  <si>
    <t xml:space="preserve">İNSAN SAĞLIĞI HİZMETLERİ            </t>
  </si>
  <si>
    <t xml:space="preserve">YATILI BAKIM FAALİYETLERİ           </t>
  </si>
  <si>
    <t xml:space="preserve">SOSYAL HİZMETLER                    </t>
  </si>
  <si>
    <t xml:space="preserve">YARATICI SANATLAR,EĞLENCE FAAL.     </t>
  </si>
  <si>
    <t xml:space="preserve">KÜTÜPHANE,ARŞİV VE MÜZELER          </t>
  </si>
  <si>
    <t xml:space="preserve">KUMAR VE MÜŞTEREK BAHİS FAAL        </t>
  </si>
  <si>
    <t xml:space="preserve">SPOR, EĞLENCE VE DİNLENCE FAAL.     </t>
  </si>
  <si>
    <t xml:space="preserve">ÜYE OLUNAN KURULUŞ FAALİYETLERİ     </t>
  </si>
  <si>
    <t xml:space="preserve">BİLGİSAYAR VE KİŞİSEL EV EŞYA.ON. </t>
  </si>
  <si>
    <t xml:space="preserve">DİĞER HİZMET FAALİYETLERİ           </t>
  </si>
  <si>
    <t xml:space="preserve">EV İÇİ ÇALIŞANLARIN FAALİYETLERİ    </t>
  </si>
  <si>
    <t xml:space="preserve">HANEHALKLARI TAR.KENDİ İHT.FAAL.    </t>
  </si>
  <si>
    <t xml:space="preserve">ULUSLARARASI ÖRGÜT VE TEMS.FA.    </t>
  </si>
  <si>
    <t>T O P L A M</t>
  </si>
  <si>
    <t>FAALİYET GRUPLARI</t>
  </si>
  <si>
    <t>İL KODU</t>
  </si>
  <si>
    <t xml:space="preserve">ADANA     </t>
  </si>
  <si>
    <t xml:space="preserve">ADIYAMAN  </t>
  </si>
  <si>
    <t xml:space="preserve">AFYONKARAHİSAR   </t>
  </si>
  <si>
    <t xml:space="preserve">AĞRI      </t>
  </si>
  <si>
    <t xml:space="preserve">AMASYA    </t>
  </si>
  <si>
    <t xml:space="preserve">ANKARA    </t>
  </si>
  <si>
    <t xml:space="preserve">ANTALYA   </t>
  </si>
  <si>
    <t xml:space="preserve">ARTVİN    </t>
  </si>
  <si>
    <t xml:space="preserve">AYDIN     </t>
  </si>
  <si>
    <t xml:space="preserve">BALIKESİR </t>
  </si>
  <si>
    <t xml:space="preserve">BİLECİK   </t>
  </si>
  <si>
    <t xml:space="preserve">BİNGÖL    </t>
  </si>
  <si>
    <t xml:space="preserve">BİTLİS    </t>
  </si>
  <si>
    <t xml:space="preserve">BOLU      </t>
  </si>
  <si>
    <t xml:space="preserve">BURDUR    </t>
  </si>
  <si>
    <t xml:space="preserve">BURSA     </t>
  </si>
  <si>
    <t xml:space="preserve">ÇANAKKALE </t>
  </si>
  <si>
    <t xml:space="preserve">ÇANKIRI   </t>
  </si>
  <si>
    <t xml:space="preserve">ÇORUM     </t>
  </si>
  <si>
    <t xml:space="preserve">DENİZLİ   </t>
  </si>
  <si>
    <t>DİYARBAKIR</t>
  </si>
  <si>
    <t xml:space="preserve">EDİRNE    </t>
  </si>
  <si>
    <t xml:space="preserve">ELAZIĞ    </t>
  </si>
  <si>
    <t xml:space="preserve">ERZİNCAN  </t>
  </si>
  <si>
    <t xml:space="preserve">ERZURUM   </t>
  </si>
  <si>
    <t xml:space="preserve">ESKİŞEHİR </t>
  </si>
  <si>
    <t xml:space="preserve">GAZİANTEP </t>
  </si>
  <si>
    <t xml:space="preserve">GİRESUN   </t>
  </si>
  <si>
    <t xml:space="preserve">GÜMÜŞHANE </t>
  </si>
  <si>
    <t xml:space="preserve">HAKKARİ   </t>
  </si>
  <si>
    <t xml:space="preserve">HATAY     </t>
  </si>
  <si>
    <t xml:space="preserve">ISPARTA   </t>
  </si>
  <si>
    <t xml:space="preserve">MERSİN    </t>
  </si>
  <si>
    <t xml:space="preserve">İSTANBUL  </t>
  </si>
  <si>
    <t xml:space="preserve">İZMİR     </t>
  </si>
  <si>
    <t xml:space="preserve">KARS      </t>
  </si>
  <si>
    <t xml:space="preserve">KASTAMONU </t>
  </si>
  <si>
    <t xml:space="preserve">KAYSERİ   </t>
  </si>
  <si>
    <t>KIRKLARELİ</t>
  </si>
  <si>
    <t xml:space="preserve">KIRŞEHİR  </t>
  </si>
  <si>
    <t xml:space="preserve">KOCAELİ   </t>
  </si>
  <si>
    <t xml:space="preserve">KONYA     </t>
  </si>
  <si>
    <t xml:space="preserve">KÜTAHYA   </t>
  </si>
  <si>
    <t xml:space="preserve">MALATYA   </t>
  </si>
  <si>
    <t xml:space="preserve">MANİSA    </t>
  </si>
  <si>
    <t xml:space="preserve">K.MARAŞ   </t>
  </si>
  <si>
    <t xml:space="preserve">MARDİN    </t>
  </si>
  <si>
    <t xml:space="preserve">MUĞLA     </t>
  </si>
  <si>
    <t xml:space="preserve">MUŞ       </t>
  </si>
  <si>
    <t xml:space="preserve">NEVŞEHİR  </t>
  </si>
  <si>
    <t xml:space="preserve">NİĞDE     </t>
  </si>
  <si>
    <t xml:space="preserve">ORDU      </t>
  </si>
  <si>
    <t xml:space="preserve">RİZE      </t>
  </si>
  <si>
    <t xml:space="preserve">SAKARYA   </t>
  </si>
  <si>
    <t xml:space="preserve">SAMSUN    </t>
  </si>
  <si>
    <t xml:space="preserve">SİİRT     </t>
  </si>
  <si>
    <t xml:space="preserve">SİNOP     </t>
  </si>
  <si>
    <t xml:space="preserve">SIVAS     </t>
  </si>
  <si>
    <t xml:space="preserve">TEKİRDAĞ  </t>
  </si>
  <si>
    <t xml:space="preserve">TOKAT     </t>
  </si>
  <si>
    <t xml:space="preserve">TRABZON   </t>
  </si>
  <si>
    <t xml:space="preserve">TUNCELİ   </t>
  </si>
  <si>
    <t xml:space="preserve">URFA      </t>
  </si>
  <si>
    <t xml:space="preserve">UŞAK      </t>
  </si>
  <si>
    <t xml:space="preserve">VAN       </t>
  </si>
  <si>
    <t xml:space="preserve">YOZGAT    </t>
  </si>
  <si>
    <t xml:space="preserve">ZONGULDAK </t>
  </si>
  <si>
    <t xml:space="preserve">AKSARAY   </t>
  </si>
  <si>
    <t xml:space="preserve">BAYBURT   </t>
  </si>
  <si>
    <t xml:space="preserve">KARAMAN   </t>
  </si>
  <si>
    <t xml:space="preserve">KIRIKKALE </t>
  </si>
  <si>
    <t xml:space="preserve">BATMAN    </t>
  </si>
  <si>
    <t xml:space="preserve">ŞIRNAK    </t>
  </si>
  <si>
    <t xml:space="preserve">BARTIN    </t>
  </si>
  <si>
    <t xml:space="preserve">ARDAHAN   </t>
  </si>
  <si>
    <t xml:space="preserve">IĞDIR     </t>
  </si>
  <si>
    <t xml:space="preserve">YALOVA    </t>
  </si>
  <si>
    <t xml:space="preserve">KARABÜK   </t>
  </si>
  <si>
    <t xml:space="preserve">KİLİS     </t>
  </si>
  <si>
    <t xml:space="preserve">OSMANİYE  </t>
  </si>
  <si>
    <t xml:space="preserve">DÜZCE     </t>
  </si>
  <si>
    <t>TOPLAM</t>
  </si>
  <si>
    <t>İLLER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</si>
  <si>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</si>
  <si>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</si>
  <si>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</si>
  <si>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</si>
  <si>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</si>
  <si>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</si>
  <si>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</si>
  <si>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</si>
  <si>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</si>
  <si>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</si>
  <si>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</si>
  <si>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</si>
  <si>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</si>
  <si>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</si>
  <si>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</si>
  <si>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</si>
  <si>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</si>
  <si>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</si>
  <si>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</si>
  <si>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</si>
  <si>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</si>
  <si>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</si>
  <si>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</si>
  <si>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</si>
  <si>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</si>
  <si>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</si>
  <si>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</si>
  <si>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</si>
  <si>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</si>
  <si>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</si>
  <si>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</si>
  <si>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</si>
  <si>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</si>
  <si>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</si>
  <si>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</si>
  <si>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</si>
  <si>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</si>
  <si>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</si>
  <si>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</si>
  <si>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</si>
  <si>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</si>
  <si>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</si>
  <si>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</si>
  <si>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</si>
  <si>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</si>
  <si>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</si>
  <si>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KİLİS</t>
  </si>
  <si>
    <t>KIRIKKALE</t>
  </si>
  <si>
    <t>KIRŞEHİR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</si>
  <si>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</si>
  <si>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</si>
  <si>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</si>
  <si>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</si>
  <si>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</si>
  <si>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</si>
  <si>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</si>
  <si>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</si>
  <si>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</si>
  <si>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</si>
  <si>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</si>
  <si>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</si>
  <si>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</si>
  <si>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</si>
  <si>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</si>
  <si>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</si>
  <si>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</si>
  <si>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</si>
  <si>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</si>
  <si>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</si>
  <si>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</si>
  <si>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</si>
  <si>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</si>
  <si>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</si>
  <si>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</si>
  <si>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</si>
  <si>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</si>
  <si>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</si>
  <si>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</si>
  <si>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</si>
  <si>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İMALAT T O P L A M</t>
  </si>
  <si>
    <t>4/a</t>
  </si>
  <si>
    <t>4/a_endeks</t>
  </si>
  <si>
    <t>4/c_endeks</t>
  </si>
  <si>
    <t>4/c</t>
  </si>
  <si>
    <t>4/b Tarım</t>
  </si>
  <si>
    <t>4/b_Tarım_endeks</t>
  </si>
  <si>
    <t>4/b Esnaf</t>
  </si>
  <si>
    <t>Toplam</t>
  </si>
  <si>
    <t>Erkek</t>
  </si>
  <si>
    <t>Kadın</t>
  </si>
  <si>
    <t>Esnaf (4/b) Endeks</t>
  </si>
  <si>
    <t>Geçen Aya Göre Değişim</t>
  </si>
  <si>
    <t>Sektörün payı (Haziran 2015)</t>
  </si>
  <si>
    <t>Çalışan Sayısında Değişim (Haziran 2015 - Haziran 2014)</t>
  </si>
  <si>
    <t>Çalışan Sayısındaki Fark (Haziran 2015 - Haziran 2014)</t>
  </si>
  <si>
    <t>Artışta Sektörün Payı (%) (Haziran 2015)</t>
  </si>
  <si>
    <t>Çalışan Sayısındaki Fark (Haziran 2015 - Mayıs 2015)</t>
  </si>
  <si>
    <t>İşyeri Sayısında Değişim (Haziran 2015 - Haziran 2014)</t>
  </si>
  <si>
    <t>İşyeri Sayısındaki Fark (Haziran 2015 - Haziran 2014)</t>
  </si>
  <si>
    <t>İşyeri Sayısındaki Fark (Haziran 2015 - Mayıs 2015)</t>
  </si>
  <si>
    <t>İlin Payı (Haziran 2015)</t>
  </si>
  <si>
    <t>Çalışan Sayısındaki Fark  (Haziran 2015 - Haziran 2014)</t>
  </si>
  <si>
    <t>Artışta İlin Payı (%) (Haziran 2015)</t>
  </si>
  <si>
    <t>Çalışan Sayısındaki Fark  (Haziran 2015 - Mayıs 2015)</t>
  </si>
  <si>
    <t>Sektörün Sigortalı Kadın İstihdamındaki Payı (Haziran 2015)</t>
  </si>
  <si>
    <t>İldeki Kadın İstihdamının Toplam İstihdama Oranı (Haziran 2015)</t>
  </si>
  <si>
    <t>Kadın İstihdamındaki Değişim (Haziran 2015 - Haziran 2014)</t>
  </si>
  <si>
    <t>Kadın İstihdamındaki Fark (Haziran 2015 - Haziran 2014)</t>
  </si>
  <si>
    <t>Kadın İstihdamındaki Fark (Haziran 2015 - Mayıs 2015)</t>
  </si>
  <si>
    <t>Esnaf Sayısında Değişim (Haziran 2015 - Haziran 2014)</t>
  </si>
  <si>
    <t>Esnaf Sayısındaki Fark (Haziran 2015 - Haziran 2014)</t>
  </si>
  <si>
    <t>Esnaf Sayısındaki Fark (Haziran 2015 - Mayıs 2015)</t>
  </si>
  <si>
    <t>Çiftçi Sayısında Değişim (Haziran 2015 -Haziran 2014)</t>
  </si>
  <si>
    <t>Çiftçi Sayısındaki Fark (Haziran 2015 - Haziran 2014)</t>
  </si>
  <si>
    <t>Çiftçi Sayısındaki Fark (Haziran 2015 - Mayıs 2015)</t>
  </si>
  <si>
    <t>Başvuru Sayısındaki Değişim (Haziran 2015 - Haziran 2014)</t>
  </si>
  <si>
    <t>Başvuru Sayısındaki Fark (Haziran 2015 - Haziran 2014)</t>
  </si>
  <si>
    <t>Ödeme Yapılan Kişi Sayısındaki Değişim (Haziran 2015 - Haziran 2014)</t>
  </si>
  <si>
    <t>Ödeme Yapılan Kişi Sayısındaki Fark (Haziran 2015 - Haziran 2014)</t>
  </si>
  <si>
    <t>İldeki Erkek İstihdamının Toplam İstihdama Oranı (Haziran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</si>
</sst>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.00\ _T_L_-;\-* #,##0.00\ _T_L_-;_-* &quot;-&quot;??\ _T_L_-;_-@_-"/>
    <numFmt numFmtId="165" formatCode="#,##0;[Red]#,##0"/>
    <numFmt numFmtId="166" formatCode="0.0%"/>
    <numFmt numFmtId="167" formatCode="0.0"/>
    <numFmt numFmtId="168" formatCode="#,##0.0"/>
    <numFmt numFmtId="169" formatCode="#,##0_ ;\-#,##0\ "/>
    <numFmt numFmtId="170" formatCode="_-* #,##0\ _T_L_-;\-* #,##0\ _T_L_-;_-* &quot;-&quot;??\ _T_L_-;_-@_-"/>
    <numFmt numFmtId="171" formatCode="General_)"/>
  </numFmts>
  <fonts count="74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u/>
      <sz val="10"/>
      <color indexed="12"/>
      <name val="Arial Tur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MS Sans Serif"/>
      <family val="2"/>
      <charset val="162"/>
    </font>
    <font>
      <sz val="10"/>
      <color indexed="8"/>
      <name val="Arial"/>
      <family val="2"/>
    </font>
    <font>
      <sz val="10"/>
      <name val="Geneva"/>
      <charset val="162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  <charset val="162"/>
      <scheme val="maj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charset val="16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charset val="162"/>
      <scheme val="minor"/>
    </font>
    <font>
      <b/>
      <sz val="11"/>
      <color indexed="6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8"/>
      <color rgb="FF800080"/>
      <name val="Calibri"/>
      <family val="2"/>
      <charset val="162"/>
      <scheme val="minor"/>
    </font>
    <font>
      <u/>
      <sz val="8"/>
      <color indexed="39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  <charset val="162"/>
    </font>
    <font>
      <b/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8.5"/>
      <name val="Arial"/>
      <family val="2"/>
      <charset val="162"/>
    </font>
    <font>
      <b/>
      <sz val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2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95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6" fillId="0" borderId="0"/>
    <xf numFmtId="0" fontId="1" fillId="0" borderId="0"/>
    <xf numFmtId="3" fontId="2" fillId="0" borderId="0">
      <alignment vertical="center" wrapText="1"/>
    </xf>
    <xf numFmtId="0" fontId="2" fillId="0" borderId="0"/>
    <xf numFmtId="0" fontId="7" fillId="0" borderId="0"/>
    <xf numFmtId="43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9" fillId="0" borderId="10" applyNumberFormat="0" applyFill="0" applyAlignment="0" applyProtection="0"/>
    <xf numFmtId="0" fontId="20" fillId="11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9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9" fillId="22" borderId="0" applyNumberFormat="0" applyBorder="0" applyAlignment="0" applyProtection="0"/>
    <xf numFmtId="0" fontId="1" fillId="21" borderId="0" applyNumberFormat="0" applyBorder="0" applyAlignment="0" applyProtection="0"/>
    <xf numFmtId="0" fontId="9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20" borderId="0" applyNumberFormat="0" applyBorder="0" applyAlignment="0" applyProtection="0"/>
    <xf numFmtId="0" fontId="46" fillId="22" borderId="0" applyNumberFormat="0" applyBorder="0" applyAlignment="0" applyProtection="0"/>
    <xf numFmtId="0" fontId="1" fillId="21" borderId="0" applyNumberFormat="0" applyBorder="0" applyAlignment="0" applyProtection="0"/>
    <xf numFmtId="0" fontId="9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2" borderId="0" applyNumberFormat="0" applyBorder="0" applyAlignment="0" applyProtection="0"/>
    <xf numFmtId="0" fontId="46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47" fillId="2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9" fillId="22" borderId="0" applyNumberFormat="0" applyBorder="0" applyAlignment="0" applyProtection="0"/>
    <xf numFmtId="0" fontId="47" fillId="1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30" borderId="0" applyNumberFormat="0" applyBorder="0" applyAlignment="0" applyProtection="0"/>
    <xf numFmtId="0" fontId="4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3" fillId="35" borderId="0" applyNumberFormat="0" applyBorder="0" applyAlignment="0" applyProtection="0"/>
    <xf numFmtId="0" fontId="4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47" fillId="1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22" borderId="0" applyNumberFormat="0" applyBorder="0" applyAlignment="0" applyProtection="0"/>
    <xf numFmtId="0" fontId="47" fillId="22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56" fillId="0" borderId="18" applyNumberFormat="0" applyFill="0" applyAlignment="0" applyProtection="0"/>
    <xf numFmtId="0" fontId="57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1" fontId="2" fillId="0" borderId="0"/>
    <xf numFmtId="0" fontId="2" fillId="0" borderId="0"/>
    <xf numFmtId="0" fontId="17" fillId="20" borderId="9" applyNumberFormat="0" applyAlignment="0" applyProtection="0"/>
    <xf numFmtId="0" fontId="58" fillId="20" borderId="9" applyNumberFormat="0" applyAlignment="0" applyProtection="0"/>
    <xf numFmtId="0" fontId="29" fillId="35" borderId="20" applyNumberFormat="0" applyAlignment="0" applyProtection="0"/>
    <xf numFmtId="0" fontId="29" fillId="35" borderId="20" applyNumberFormat="0" applyAlignment="0" applyProtection="0"/>
    <xf numFmtId="0" fontId="16" fillId="30" borderId="8" applyNumberFormat="0" applyAlignment="0" applyProtection="0"/>
    <xf numFmtId="0" fontId="59" fillId="30" borderId="8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18" fillId="20" borderId="8" applyNumberFormat="0" applyAlignment="0" applyProtection="0"/>
    <xf numFmtId="0" fontId="60" fillId="20" borderId="8" applyNumberFormat="0" applyAlignment="0" applyProtection="0"/>
    <xf numFmtId="0" fontId="31" fillId="35" borderId="21" applyNumberFormat="0" applyAlignment="0" applyProtection="0"/>
    <xf numFmtId="0" fontId="31" fillId="35" borderId="21" applyNumberFormat="0" applyAlignment="0" applyProtection="0"/>
    <xf numFmtId="0" fontId="61" fillId="11" borderId="11" applyNumberFormat="0" applyAlignment="0" applyProtection="0"/>
    <xf numFmtId="0" fontId="32" fillId="39" borderId="22" applyNumberFormat="0" applyAlignment="0" applyProtection="0"/>
    <xf numFmtId="0" fontId="32" fillId="39" borderId="22" applyNumberFormat="0" applyAlignment="0" applyProtection="0"/>
    <xf numFmtId="0" fontId="62" fillId="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5" fillId="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7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9" fillId="0" borderId="0"/>
    <xf numFmtId="0" fontId="43" fillId="0" borderId="0"/>
    <xf numFmtId="171" fontId="2" fillId="0" borderId="0"/>
    <xf numFmtId="171" fontId="2" fillId="0" borderId="0"/>
    <xf numFmtId="0" fontId="1" fillId="0" borderId="0"/>
    <xf numFmtId="0" fontId="2" fillId="0" borderId="0"/>
    <xf numFmtId="0" fontId="7" fillId="0" borderId="0"/>
    <xf numFmtId="0" fontId="46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" fillId="0" borderId="0"/>
    <xf numFmtId="0" fontId="9" fillId="0" borderId="0"/>
    <xf numFmtId="0" fontId="7" fillId="0" borderId="0"/>
    <xf numFmtId="0" fontId="7" fillId="0" borderId="0"/>
    <xf numFmtId="171" fontId="2" fillId="0" borderId="0"/>
    <xf numFmtId="0" fontId="46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20" borderId="0" applyNumberFormat="0" applyBorder="0" applyAlignment="0" applyProtection="0"/>
    <xf numFmtId="0" fontId="25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2" fillId="24" borderId="23" applyNumberFormat="0" applyFont="0" applyAlignment="0" applyProtection="0"/>
    <xf numFmtId="0" fontId="2" fillId="24" borderId="23" applyNumberFormat="0" applyFont="0" applyAlignment="0" applyProtection="0"/>
    <xf numFmtId="0" fontId="66" fillId="1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5" fillId="0" borderId="0"/>
    <xf numFmtId="0" fontId="10" fillId="0" borderId="24" applyNumberFormat="0" applyFill="0" applyAlignment="0" applyProtection="0"/>
    <xf numFmtId="0" fontId="67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37" borderId="0" applyNumberFormat="0" applyBorder="0" applyAlignment="0" applyProtection="0"/>
    <xf numFmtId="0" fontId="47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47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47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3" borderId="0" applyNumberFormat="0" applyBorder="0" applyAlignment="0" applyProtection="0"/>
    <xf numFmtId="0" fontId="47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47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7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32" borderId="0" applyNumberFormat="0" applyBorder="0" applyAlignment="0" applyProtection="0"/>
    <xf numFmtId="0" fontId="9" fillId="24" borderId="0" applyNumberFormat="0" applyBorder="0" applyAlignment="0" applyProtection="0"/>
    <xf numFmtId="0" fontId="2" fillId="0" borderId="0"/>
    <xf numFmtId="0" fontId="9" fillId="30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2" fillId="0" borderId="0" applyFon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67">
    <xf numFmtId="0" fontId="0" fillId="0" borderId="0" xfId="0"/>
    <xf numFmtId="17" fontId="11" fillId="3" borderId="1" xfId="0" applyNumberFormat="1" applyFont="1" applyFill="1" applyBorder="1" applyAlignment="1">
      <alignment horizontal="center" vertical="center" wrapText="1"/>
    </xf>
    <xf numFmtId="17" fontId="11" fillId="3" borderId="2" xfId="0" applyNumberFormat="1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vertical="center"/>
    </xf>
    <xf numFmtId="17" fontId="11" fillId="3" borderId="1" xfId="0" applyNumberFormat="1" applyFont="1" applyFill="1" applyBorder="1" applyAlignment="1">
      <alignment horizontal="center" vertical="center"/>
    </xf>
    <xf numFmtId="0" fontId="4" fillId="0" borderId="0" xfId="3" applyFont="1" applyFill="1" applyBorder="1"/>
    <xf numFmtId="0" fontId="4" fillId="0" borderId="0" xfId="3" applyFont="1" applyBorder="1"/>
    <xf numFmtId="0" fontId="4" fillId="0" borderId="3" xfId="3" applyFont="1" applyFill="1" applyBorder="1"/>
    <xf numFmtId="0" fontId="11" fillId="3" borderId="1" xfId="0" applyFont="1" applyFill="1" applyBorder="1" applyAlignment="1">
      <alignment horizontal="center" vertical="center"/>
    </xf>
    <xf numFmtId="0" fontId="12" fillId="0" borderId="0" xfId="0" applyFont="1"/>
    <xf numFmtId="3" fontId="12" fillId="0" borderId="0" xfId="0" applyNumberFormat="1" applyFont="1"/>
    <xf numFmtId="0" fontId="12" fillId="0" borderId="0" xfId="0" applyFont="1" applyBorder="1"/>
    <xf numFmtId="166" fontId="12" fillId="0" borderId="0" xfId="0" applyNumberFormat="1" applyFont="1" applyBorder="1"/>
    <xf numFmtId="0" fontId="11" fillId="0" borderId="0" xfId="0" applyFont="1"/>
    <xf numFmtId="3" fontId="12" fillId="0" borderId="0" xfId="0" applyNumberFormat="1" applyFont="1" applyFill="1"/>
    <xf numFmtId="166" fontId="12" fillId="0" borderId="0" xfId="12" applyNumberFormat="1" applyFont="1"/>
    <xf numFmtId="166" fontId="12" fillId="0" borderId="0" xfId="0" applyNumberFormat="1" applyFont="1" applyFill="1" applyBorder="1"/>
    <xf numFmtId="0" fontId="11" fillId="3" borderId="1" xfId="0" applyFont="1" applyFill="1" applyBorder="1" applyAlignment="1">
      <alignment horizontal="center" vertical="center" wrapText="1"/>
    </xf>
    <xf numFmtId="9" fontId="12" fillId="0" borderId="0" xfId="12" applyFont="1" applyBorder="1"/>
    <xf numFmtId="17" fontId="11" fillId="3" borderId="4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/>
    <xf numFmtId="165" fontId="12" fillId="0" borderId="0" xfId="0" applyNumberFormat="1" applyFont="1"/>
    <xf numFmtId="2" fontId="12" fillId="0" borderId="0" xfId="0" applyNumberFormat="1" applyFont="1"/>
    <xf numFmtId="166" fontId="12" fillId="0" borderId="0" xfId="12" applyNumberFormat="1" applyFont="1" applyFill="1" applyBorder="1"/>
    <xf numFmtId="166" fontId="12" fillId="0" borderId="0" xfId="12" applyNumberFormat="1" applyFont="1" applyBorder="1"/>
    <xf numFmtId="9" fontId="11" fillId="0" borderId="0" xfId="12" applyNumberFormat="1" applyFont="1"/>
    <xf numFmtId="17" fontId="11" fillId="3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6" fontId="12" fillId="0" borderId="0" xfId="0" applyNumberFormat="1" applyFont="1"/>
    <xf numFmtId="0" fontId="4" fillId="0" borderId="6" xfId="3" applyFont="1" applyBorder="1"/>
    <xf numFmtId="0" fontId="4" fillId="0" borderId="7" xfId="3" applyFont="1" applyBorder="1"/>
    <xf numFmtId="166" fontId="11" fillId="0" borderId="0" xfId="0" applyNumberFormat="1" applyFont="1" applyBorder="1"/>
    <xf numFmtId="0" fontId="11" fillId="3" borderId="1" xfId="0" applyFont="1" applyFill="1" applyBorder="1" applyAlignment="1">
      <alignment horizontal="center"/>
    </xf>
    <xf numFmtId="17" fontId="12" fillId="0" borderId="0" xfId="0" applyNumberFormat="1" applyFont="1"/>
    <xf numFmtId="167" fontId="12" fillId="0" borderId="0" xfId="0" applyNumberFormat="1" applyFont="1"/>
    <xf numFmtId="0" fontId="11" fillId="0" borderId="0" xfId="0" applyFont="1" applyBorder="1"/>
    <xf numFmtId="0" fontId="3" fillId="0" borderId="0" xfId="8" quotePrefix="1" applyNumberFormat="1" applyFont="1" applyFill="1" applyBorder="1" applyAlignment="1">
      <alignment horizontal="center" vertical="top"/>
    </xf>
    <xf numFmtId="0" fontId="3" fillId="0" borderId="0" xfId="8" quotePrefix="1" applyFont="1" applyFill="1" applyBorder="1" applyAlignment="1">
      <alignment horizontal="center" vertical="top"/>
    </xf>
    <xf numFmtId="166" fontId="12" fillId="0" borderId="0" xfId="3" applyNumberFormat="1" applyFont="1" applyFill="1" applyBorder="1"/>
    <xf numFmtId="17" fontId="11" fillId="3" borderId="0" xfId="0" applyNumberFormat="1" applyFont="1" applyFill="1" applyBorder="1" applyAlignment="1">
      <alignment horizontal="center" vertical="center" wrapText="1"/>
    </xf>
    <xf numFmtId="17" fontId="11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66" fontId="10" fillId="0" borderId="0" xfId="12" applyNumberFormat="1" applyFont="1" applyFill="1"/>
    <xf numFmtId="2" fontId="0" fillId="0" borderId="0" xfId="0" applyNumberFormat="1"/>
    <xf numFmtId="3" fontId="12" fillId="0" borderId="0" xfId="0" applyNumberFormat="1" applyFont="1" applyFill="1" applyBorder="1"/>
    <xf numFmtId="0" fontId="8" fillId="0" borderId="0" xfId="8" applyFont="1" applyFill="1" applyBorder="1" applyAlignment="1">
      <alignment vertical="center"/>
    </xf>
    <xf numFmtId="166" fontId="12" fillId="0" borderId="0" xfId="0" applyNumberFormat="1" applyFont="1" applyFill="1" applyBorder="1"/>
    <xf numFmtId="0" fontId="0" fillId="0" borderId="0" xfId="0" applyBorder="1"/>
    <xf numFmtId="0" fontId="4" fillId="0" borderId="6" xfId="3" applyFont="1" applyFill="1" applyBorder="1"/>
    <xf numFmtId="0" fontId="8" fillId="0" borderId="0" xfId="3" applyFont="1" applyFill="1" applyBorder="1"/>
    <xf numFmtId="0" fontId="11" fillId="3" borderId="30" xfId="0" applyFont="1" applyFill="1" applyBorder="1" applyAlignment="1">
      <alignment horizontal="center" vertical="center" wrapText="1"/>
    </xf>
    <xf numFmtId="17" fontId="12" fillId="0" borderId="1" xfId="0" applyNumberFormat="1" applyFont="1" applyBorder="1" applyAlignment="1">
      <alignment vertical="center"/>
    </xf>
    <xf numFmtId="17" fontId="12" fillId="0" borderId="3" xfId="0" applyNumberFormat="1" applyFont="1" applyBorder="1" applyAlignment="1">
      <alignment vertical="center"/>
    </xf>
    <xf numFmtId="17" fontId="12" fillId="0" borderId="3" xfId="0" applyNumberFormat="1" applyFont="1" applyBorder="1" applyAlignment="1">
      <alignment horizontal="right"/>
    </xf>
    <xf numFmtId="17" fontId="12" fillId="0" borderId="3" xfId="0" applyNumberFormat="1" applyFont="1" applyBorder="1"/>
    <xf numFmtId="17" fontId="12" fillId="0" borderId="28" xfId="0" applyNumberFormat="1" applyFont="1" applyBorder="1"/>
    <xf numFmtId="0" fontId="11" fillId="4" borderId="30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3" fontId="12" fillId="0" borderId="3" xfId="10" applyNumberFormat="1" applyFont="1" applyBorder="1" applyAlignment="1">
      <alignment horizontal="right"/>
    </xf>
    <xf numFmtId="3" fontId="0" fillId="0" borderId="3" xfId="0" applyNumberFormat="1" applyBorder="1"/>
    <xf numFmtId="3" fontId="12" fillId="0" borderId="3" xfId="0" applyNumberFormat="1" applyFont="1" applyBorder="1"/>
    <xf numFmtId="3" fontId="12" fillId="0" borderId="3" xfId="0" applyNumberFormat="1" applyFont="1" applyFill="1" applyBorder="1"/>
    <xf numFmtId="3" fontId="0" fillId="0" borderId="28" xfId="0" applyNumberFormat="1" applyFont="1" applyBorder="1"/>
    <xf numFmtId="168" fontId="12" fillId="0" borderId="1" xfId="0" applyNumberFormat="1" applyFont="1" applyBorder="1" applyAlignment="1">
      <alignment vertical="center"/>
    </xf>
    <xf numFmtId="168" fontId="12" fillId="0" borderId="3" xfId="0" applyNumberFormat="1" applyFont="1" applyBorder="1" applyAlignment="1">
      <alignment vertical="center"/>
    </xf>
    <xf numFmtId="168" fontId="12" fillId="0" borderId="3" xfId="0" applyNumberFormat="1" applyFont="1" applyBorder="1" applyAlignment="1">
      <alignment horizontal="right"/>
    </xf>
    <xf numFmtId="168" fontId="12" fillId="0" borderId="28" xfId="0" applyNumberFormat="1" applyFont="1" applyBorder="1" applyAlignment="1">
      <alignment horizontal="right"/>
    </xf>
    <xf numFmtId="0" fontId="11" fillId="5" borderId="30" xfId="0" applyFont="1" applyFill="1" applyBorder="1" applyAlignment="1">
      <alignment horizontal="center" vertical="center" wrapText="1"/>
    </xf>
    <xf numFmtId="169" fontId="0" fillId="0" borderId="3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3" fontId="12" fillId="0" borderId="28" xfId="0" applyNumberFormat="1" applyFont="1" applyBorder="1"/>
    <xf numFmtId="0" fontId="11" fillId="6" borderId="30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vertical="center"/>
    </xf>
    <xf numFmtId="168" fontId="12" fillId="0" borderId="3" xfId="0" applyNumberFormat="1" applyFont="1" applyFill="1" applyBorder="1" applyAlignment="1">
      <alignment vertical="center"/>
    </xf>
    <xf numFmtId="168" fontId="12" fillId="0" borderId="28" xfId="0" applyNumberFormat="1" applyFont="1" applyFill="1" applyBorder="1" applyAlignment="1">
      <alignment vertical="center"/>
    </xf>
    <xf numFmtId="0" fontId="69" fillId="0" borderId="0" xfId="0" applyFon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12" fillId="0" borderId="0" xfId="0" applyFont="1" applyFill="1" applyBorder="1"/>
    <xf numFmtId="3" fontId="12" fillId="0" borderId="1" xfId="0" applyNumberFormat="1" applyFont="1" applyFill="1" applyBorder="1"/>
    <xf numFmtId="3" fontId="12" fillId="0" borderId="5" xfId="0" applyNumberFormat="1" applyFont="1" applyFill="1" applyBorder="1"/>
    <xf numFmtId="3" fontId="12" fillId="0" borderId="31" xfId="0" applyNumberFormat="1" applyFont="1" applyFill="1" applyBorder="1"/>
    <xf numFmtId="3" fontId="12" fillId="0" borderId="1" xfId="0" applyNumberFormat="1" applyFont="1" applyBorder="1"/>
    <xf numFmtId="166" fontId="12" fillId="0" borderId="1" xfId="0" applyNumberFormat="1" applyFont="1" applyFill="1" applyBorder="1"/>
    <xf numFmtId="166" fontId="12" fillId="0" borderId="3" xfId="0" applyNumberFormat="1" applyFont="1" applyFill="1" applyBorder="1"/>
    <xf numFmtId="166" fontId="12" fillId="0" borderId="1" xfId="12" applyNumberFormat="1" applyFont="1" applyFill="1" applyBorder="1"/>
    <xf numFmtId="166" fontId="12" fillId="0" borderId="3" xfId="12" applyNumberFormat="1" applyFont="1" applyFill="1" applyBorder="1"/>
    <xf numFmtId="3" fontId="11" fillId="0" borderId="34" xfId="0" applyNumberFormat="1" applyFont="1" applyFill="1" applyBorder="1"/>
    <xf numFmtId="3" fontId="11" fillId="0" borderId="26" xfId="0" applyNumberFormat="1" applyFont="1" applyBorder="1"/>
    <xf numFmtId="3" fontId="11" fillId="0" borderId="26" xfId="0" applyNumberFormat="1" applyFont="1" applyFill="1" applyBorder="1"/>
    <xf numFmtId="166" fontId="11" fillId="0" borderId="26" xfId="0" applyNumberFormat="1" applyFont="1" applyFill="1" applyBorder="1"/>
    <xf numFmtId="166" fontId="11" fillId="0" borderId="26" xfId="12" applyNumberFormat="1" applyFont="1" applyFill="1" applyBorder="1"/>
    <xf numFmtId="0" fontId="4" fillId="0" borderId="4" xfId="8" applyFont="1" applyFill="1" applyBorder="1" applyAlignment="1">
      <alignment vertical="center"/>
    </xf>
    <xf numFmtId="0" fontId="3" fillId="0" borderId="1" xfId="8" quotePrefix="1" applyNumberFormat="1" applyFont="1" applyFill="1" applyBorder="1" applyAlignment="1">
      <alignment horizontal="center" vertical="top"/>
    </xf>
    <xf numFmtId="0" fontId="3" fillId="0" borderId="3" xfId="8" quotePrefix="1" applyNumberFormat="1" applyFont="1" applyFill="1" applyBorder="1" applyAlignment="1">
      <alignment horizontal="center" vertical="top"/>
    </xf>
    <xf numFmtId="0" fontId="3" fillId="0" borderId="3" xfId="8" quotePrefix="1" applyFont="1" applyFill="1" applyBorder="1" applyAlignment="1">
      <alignment horizontal="center" vertical="top"/>
    </xf>
    <xf numFmtId="0" fontId="72" fillId="0" borderId="33" xfId="8" applyFont="1" applyFill="1" applyBorder="1" applyAlignment="1">
      <alignment horizontal="center" vertical="top" wrapText="1"/>
    </xf>
    <xf numFmtId="0" fontId="72" fillId="0" borderId="27" xfId="8" applyFont="1" applyFill="1" applyBorder="1" applyAlignment="1">
      <alignment horizontal="center" vertical="top" wrapText="1"/>
    </xf>
    <xf numFmtId="166" fontId="7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72" fillId="0" borderId="35" xfId="8" applyFont="1" applyFill="1" applyBorder="1" applyAlignment="1">
      <alignment horizontal="center" vertical="top" wrapText="1"/>
    </xf>
    <xf numFmtId="0" fontId="72" fillId="0" borderId="36" xfId="8" applyFont="1" applyFill="1" applyBorder="1" applyAlignment="1">
      <alignment horizontal="center" vertical="top" wrapText="1"/>
    </xf>
    <xf numFmtId="0" fontId="3" fillId="0" borderId="5" xfId="8" quotePrefix="1" applyFont="1" applyFill="1" applyBorder="1" applyAlignment="1">
      <alignment horizontal="center" vertical="top"/>
    </xf>
    <xf numFmtId="0" fontId="4" fillId="0" borderId="5" xfId="8" applyFont="1" applyFill="1" applyBorder="1" applyAlignment="1">
      <alignment vertical="center"/>
    </xf>
    <xf numFmtId="0" fontId="3" fillId="0" borderId="31" xfId="8" quotePrefix="1" applyFont="1" applyFill="1" applyBorder="1" applyAlignment="1">
      <alignment horizontal="center" vertical="top"/>
    </xf>
    <xf numFmtId="0" fontId="4" fillId="0" borderId="31" xfId="8" applyFont="1" applyFill="1" applyBorder="1" applyAlignment="1">
      <alignment vertical="center"/>
    </xf>
    <xf numFmtId="0" fontId="72" fillId="0" borderId="34" xfId="8" applyFont="1" applyFill="1" applyBorder="1" applyAlignment="1">
      <alignment horizontal="center" vertical="top" wrapText="1"/>
    </xf>
    <xf numFmtId="0" fontId="4" fillId="0" borderId="2" xfId="8" applyFont="1" applyFill="1" applyBorder="1" applyAlignment="1">
      <alignment vertical="center"/>
    </xf>
    <xf numFmtId="0" fontId="4" fillId="0" borderId="32" xfId="8" applyFont="1" applyFill="1" applyBorder="1" applyAlignment="1">
      <alignment vertical="center"/>
    </xf>
    <xf numFmtId="0" fontId="3" fillId="0" borderId="28" xfId="8" quotePrefix="1" applyFont="1" applyFill="1" applyBorder="1" applyAlignment="1">
      <alignment horizontal="center" vertical="top"/>
    </xf>
    <xf numFmtId="0" fontId="4" fillId="0" borderId="29" xfId="8" applyFont="1" applyFill="1" applyBorder="1" applyAlignment="1">
      <alignment vertical="center"/>
    </xf>
    <xf numFmtId="17" fontId="11" fillId="3" borderId="26" xfId="0" applyNumberFormat="1" applyFont="1" applyFill="1" applyBorder="1" applyAlignment="1">
      <alignment horizontal="center" vertical="center" wrapText="1"/>
    </xf>
    <xf numFmtId="165" fontId="11" fillId="0" borderId="26" xfId="0" applyNumberFormat="1" applyFont="1" applyBorder="1"/>
    <xf numFmtId="0" fontId="3" fillId="0" borderId="33" xfId="3" applyFont="1" applyFill="1" applyBorder="1" applyAlignment="1">
      <alignment horizontal="center"/>
    </xf>
    <xf numFmtId="0" fontId="3" fillId="0" borderId="27" xfId="3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4" fillId="0" borderId="1" xfId="3" applyFont="1" applyFill="1" applyBorder="1"/>
    <xf numFmtId="0" fontId="4" fillId="0" borderId="31" xfId="3" applyFont="1" applyFill="1" applyBorder="1" applyAlignment="1">
      <alignment horizontal="center"/>
    </xf>
    <xf numFmtId="170" fontId="0" fillId="0" borderId="1" xfId="0" applyNumberFormat="1" applyBorder="1" applyAlignment="1">
      <alignment horizontal="left" vertical="top"/>
    </xf>
    <xf numFmtId="170" fontId="0" fillId="0" borderId="3" xfId="0" applyNumberFormat="1" applyBorder="1" applyAlignment="1">
      <alignment horizontal="left" vertical="top"/>
    </xf>
    <xf numFmtId="17" fontId="11" fillId="3" borderId="37" xfId="0" applyNumberFormat="1" applyFont="1" applyFill="1" applyBorder="1" applyAlignment="1">
      <alignment horizontal="center" vertical="center" wrapText="1"/>
    </xf>
    <xf numFmtId="170" fontId="10" fillId="0" borderId="26" xfId="0" applyNumberFormat="1" applyFont="1" applyBorder="1" applyAlignment="1"/>
    <xf numFmtId="0" fontId="3" fillId="0" borderId="35" xfId="3" applyFont="1" applyFill="1" applyBorder="1" applyAlignment="1">
      <alignment horizontal="center"/>
    </xf>
    <xf numFmtId="0" fontId="3" fillId="0" borderId="36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5" xfId="3" applyFont="1" applyFill="1" applyBorder="1"/>
    <xf numFmtId="0" fontId="4" fillId="0" borderId="3" xfId="3" applyFont="1" applyFill="1" applyBorder="1" applyAlignment="1">
      <alignment horizontal="center"/>
    </xf>
    <xf numFmtId="0" fontId="4" fillId="0" borderId="31" xfId="3" applyFont="1" applyFill="1" applyBorder="1"/>
    <xf numFmtId="17" fontId="11" fillId="3" borderId="3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wrapText="1"/>
    </xf>
    <xf numFmtId="3" fontId="12" fillId="0" borderId="3" xfId="0" applyNumberFormat="1" applyFont="1" applyFill="1" applyBorder="1" applyAlignment="1">
      <alignment horizontal="right" wrapText="1"/>
    </xf>
    <xf numFmtId="3" fontId="11" fillId="0" borderId="26" xfId="9" applyNumberFormat="1" applyFont="1" applyFill="1" applyBorder="1" applyAlignment="1">
      <alignment horizontal="right"/>
    </xf>
    <xf numFmtId="165" fontId="12" fillId="0" borderId="1" xfId="0" applyNumberFormat="1" applyFont="1" applyBorder="1"/>
    <xf numFmtId="165" fontId="12" fillId="0" borderId="3" xfId="0" applyNumberFormat="1" applyFont="1" applyBorder="1"/>
    <xf numFmtId="17" fontId="11" fillId="3" borderId="30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/>
    <xf numFmtId="3" fontId="0" fillId="0" borderId="3" xfId="0" applyNumberFormat="1" applyFont="1" applyBorder="1"/>
    <xf numFmtId="3" fontId="10" fillId="0" borderId="26" xfId="0" applyNumberFormat="1" applyFont="1" applyBorder="1"/>
    <xf numFmtId="165" fontId="11" fillId="0" borderId="26" xfId="0" applyNumberFormat="1" applyFont="1" applyFill="1" applyBorder="1"/>
    <xf numFmtId="3" fontId="12" fillId="0" borderId="1" xfId="15" applyNumberFormat="1" applyFont="1" applyFill="1" applyBorder="1" applyAlignment="1">
      <alignment horizontal="right"/>
    </xf>
    <xf numFmtId="3" fontId="12" fillId="0" borderId="3" xfId="15" applyNumberFormat="1" applyFont="1" applyFill="1" applyBorder="1" applyAlignment="1">
      <alignment horizontal="right"/>
    </xf>
    <xf numFmtId="0" fontId="72" fillId="0" borderId="36" xfId="8" quotePrefix="1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166" fontId="0" fillId="0" borderId="0" xfId="12" applyNumberFormat="1" applyFont="1" applyBorder="1"/>
    <xf numFmtId="3" fontId="2" fillId="0" borderId="1" xfId="0" applyNumberFormat="1" applyFont="1" applyFill="1" applyBorder="1"/>
    <xf numFmtId="3" fontId="2" fillId="0" borderId="3" xfId="0" applyNumberFormat="1" applyFont="1" applyFill="1" applyBorder="1"/>
    <xf numFmtId="166" fontId="0" fillId="0" borderId="1" xfId="12" applyNumberFormat="1" applyFont="1" applyBorder="1"/>
    <xf numFmtId="166" fontId="0" fillId="0" borderId="3" xfId="12" applyNumberFormat="1" applyFont="1" applyBorder="1"/>
    <xf numFmtId="3" fontId="70" fillId="0" borderId="26" xfId="0" applyNumberFormat="1" applyFont="1" applyFill="1" applyBorder="1" applyAlignment="1">
      <alignment vertical="center"/>
    </xf>
    <xf numFmtId="166" fontId="10" fillId="0" borderId="26" xfId="12" applyNumberFormat="1" applyFont="1" applyBorder="1"/>
    <xf numFmtId="17" fontId="11" fillId="3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7" fillId="0" borderId="1" xfId="9" applyNumberFormat="1" applyFont="1" applyFill="1" applyBorder="1" applyAlignment="1">
      <alignment horizontal="right"/>
    </xf>
    <xf numFmtId="3" fontId="7" fillId="0" borderId="3" xfId="9" applyNumberFormat="1" applyFont="1" applyFill="1" applyBorder="1" applyAlignment="1">
      <alignment horizontal="right"/>
    </xf>
    <xf numFmtId="3" fontId="7" fillId="0" borderId="1" xfId="45" applyNumberFormat="1" applyFont="1" applyFill="1" applyBorder="1"/>
    <xf numFmtId="3" fontId="7" fillId="0" borderId="3" xfId="45" applyNumberFormat="1" applyFont="1" applyFill="1" applyBorder="1"/>
    <xf numFmtId="3" fontId="73" fillId="0" borderId="35" xfId="7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/>
    </xf>
    <xf numFmtId="165" fontId="12" fillId="2" borderId="1" xfId="0" applyNumberFormat="1" applyFont="1" applyFill="1" applyBorder="1" applyAlignment="1" applyProtection="1"/>
    <xf numFmtId="165" fontId="12" fillId="2" borderId="3" xfId="0" applyNumberFormat="1" applyFont="1" applyFill="1" applyBorder="1" applyAlignment="1" applyProtection="1"/>
    <xf numFmtId="165" fontId="12" fillId="0" borderId="1" xfId="0" applyNumberFormat="1" applyFont="1" applyFill="1" applyBorder="1" applyAlignment="1" applyProtection="1"/>
    <xf numFmtId="165" fontId="12" fillId="0" borderId="3" xfId="0" applyNumberFormat="1" applyFont="1" applyFill="1" applyBorder="1" applyAlignment="1" applyProtection="1"/>
    <xf numFmtId="0" fontId="11" fillId="0" borderId="26" xfId="0" applyFont="1" applyFill="1" applyBorder="1"/>
    <xf numFmtId="0" fontId="11" fillId="0" borderId="1" xfId="0" applyFont="1" applyFill="1" applyBorder="1"/>
    <xf numFmtId="0" fontId="11" fillId="0" borderId="3" xfId="0" applyFont="1" applyFill="1" applyBorder="1"/>
  </cellXfs>
  <cellStyles count="895">
    <cellStyle name="%20 - Vurgu1 2" xfId="37"/>
    <cellStyle name="%20 - Vurgu1 2 2" xfId="42"/>
    <cellStyle name="%20 - Vurgu1 2 3" xfId="44"/>
    <cellStyle name="%20 - Vurgu1 2_25.İL-EMOD-Öncelikli Yaşam" xfId="36"/>
    <cellStyle name="%20 - Vurgu1 3" xfId="35"/>
    <cellStyle name="%20 - Vurgu1 3 2" xfId="34"/>
    <cellStyle name="%20 - Vurgu1 3 3" xfId="33"/>
    <cellStyle name="%20 - Vurgu1 4" xfId="39"/>
    <cellStyle name="%20 - Vurgu1 4 2" xfId="31"/>
    <cellStyle name="%20 - Vurgu1 4 3" xfId="47"/>
    <cellStyle name="%20 - Vurgu1 5" xfId="40"/>
    <cellStyle name="%20 - Vurgu1 6" xfId="797"/>
    <cellStyle name="%20 - Vurgu1 7" xfId="867"/>
    <cellStyle name="%20 - Vurgu1 8" xfId="870"/>
    <cellStyle name="%20 - Vurgu1 9" xfId="891"/>
    <cellStyle name="%20 - Vurgu2 2" xfId="38"/>
    <cellStyle name="%20 - Vurgu2 2 2" xfId="43"/>
    <cellStyle name="%20 - Vurgu2 2 3" xfId="46"/>
    <cellStyle name="%20 - Vurgu2 2_25.İL-EMOD-Öncelikli Yaşam" xfId="41"/>
    <cellStyle name="%20 - Vurgu2 3" xfId="48"/>
    <cellStyle name="%20 - Vurgu2 3 2" xfId="49"/>
    <cellStyle name="%20 - Vurgu2 3 3" xfId="50"/>
    <cellStyle name="%20 - Vurgu2 4" xfId="51"/>
    <cellStyle name="%20 - Vurgu2 4 2" xfId="52"/>
    <cellStyle name="%20 - Vurgu2 4 3" xfId="53"/>
    <cellStyle name="%20 - Vurgu2 5" xfId="32"/>
    <cellStyle name="%20 - Vurgu2 6" xfId="167"/>
    <cellStyle name="%20 - Vurgu2 7" xfId="866"/>
    <cellStyle name="%20 - Vurgu2 8" xfId="30"/>
    <cellStyle name="%20 - Vurgu2 9" xfId="885"/>
    <cellStyle name="%20 - Vurgu3 2" xfId="55"/>
    <cellStyle name="%20 - Vurgu3 2 2" xfId="56"/>
    <cellStyle name="%20 - Vurgu3 2 3" xfId="57"/>
    <cellStyle name="%20 - Vurgu3 2_25.İL-EMOD-Öncelikli Yaşam" xfId="58"/>
    <cellStyle name="%20 - Vurgu3 3" xfId="59"/>
    <cellStyle name="%20 - Vurgu3 3 2" xfId="60"/>
    <cellStyle name="%20 - Vurgu3 3 3" xfId="61"/>
    <cellStyle name="%20 - Vurgu3 4" xfId="62"/>
    <cellStyle name="%20 - Vurgu3 4 2" xfId="63"/>
    <cellStyle name="%20 - Vurgu3 4 3" xfId="64"/>
    <cellStyle name="%20 - Vurgu3 5" xfId="54"/>
    <cellStyle name="%20 - Vurgu3 6" xfId="848"/>
    <cellStyle name="%20 - Vurgu3 7" xfId="865"/>
    <cellStyle name="%20 - Vurgu3 8" xfId="879"/>
    <cellStyle name="%20 - Vurgu3 9" xfId="881"/>
    <cellStyle name="%20 - Vurgu4 2" xfId="66"/>
    <cellStyle name="%20 - Vurgu4 2 2" xfId="67"/>
    <cellStyle name="%20 - Vurgu4 2 3" xfId="68"/>
    <cellStyle name="%20 - Vurgu4 2_25.İL-EMOD-Öncelikli Yaşam" xfId="69"/>
    <cellStyle name="%20 - Vurgu4 3" xfId="70"/>
    <cellStyle name="%20 - Vurgu4 3 2" xfId="71"/>
    <cellStyle name="%20 - Vurgu4 3 3" xfId="72"/>
    <cellStyle name="%20 - Vurgu4 4" xfId="73"/>
    <cellStyle name="%20 - Vurgu4 4 2" xfId="74"/>
    <cellStyle name="%20 - Vurgu4 4 3" xfId="75"/>
    <cellStyle name="%20 - Vurgu4 5" xfId="65"/>
    <cellStyle name="%20 - Vurgu4 6" xfId="849"/>
    <cellStyle name="%20 - Vurgu4 7" xfId="864"/>
    <cellStyle name="%20 - Vurgu4 8" xfId="872"/>
    <cellStyle name="%20 - Vurgu4 9" xfId="890"/>
    <cellStyle name="%20 - Vurgu5 2" xfId="77"/>
    <cellStyle name="%20 - Vurgu5 2 2" xfId="78"/>
    <cellStyle name="%20 - Vurgu5 2 3" xfId="79"/>
    <cellStyle name="%20 - Vurgu5 2_25.İL-EMOD-Öncelikli Yaşam" xfId="80"/>
    <cellStyle name="%20 - Vurgu5 3" xfId="81"/>
    <cellStyle name="%20 - Vurgu5 3 2" xfId="82"/>
    <cellStyle name="%20 - Vurgu5 3 3" xfId="83"/>
    <cellStyle name="%20 - Vurgu5 4" xfId="84"/>
    <cellStyle name="%20 - Vurgu5 4 2" xfId="85"/>
    <cellStyle name="%20 - Vurgu5 4 3" xfId="86"/>
    <cellStyle name="%20 - Vurgu5 5" xfId="76"/>
    <cellStyle name="%20 - Vurgu5 6" xfId="850"/>
    <cellStyle name="%20 - Vurgu5 7" xfId="863"/>
    <cellStyle name="%20 - Vurgu5 8" xfId="878"/>
    <cellStyle name="%20 - Vurgu5 9" xfId="888"/>
    <cellStyle name="%20 - Vurgu6 2" xfId="88"/>
    <cellStyle name="%20 - Vurgu6 2 2" xfId="89"/>
    <cellStyle name="%20 - Vurgu6 2 3" xfId="90"/>
    <cellStyle name="%20 - Vurgu6 2_25.İL-EMOD-Öncelikli Yaşam" xfId="91"/>
    <cellStyle name="%20 - Vurgu6 3" xfId="92"/>
    <cellStyle name="%20 - Vurgu6 3 2" xfId="93"/>
    <cellStyle name="%20 - Vurgu6 3 3" xfId="94"/>
    <cellStyle name="%20 - Vurgu6 4" xfId="95"/>
    <cellStyle name="%20 - Vurgu6 4 2" xfId="96"/>
    <cellStyle name="%20 - Vurgu6 4 3" xfId="97"/>
    <cellStyle name="%20 - Vurgu6 5" xfId="87"/>
    <cellStyle name="%20 - Vurgu6 6" xfId="851"/>
    <cellStyle name="%20 - Vurgu6 7" xfId="862"/>
    <cellStyle name="%20 - Vurgu6 8" xfId="868"/>
    <cellStyle name="%20 - Vurgu6 9" xfId="884"/>
    <cellStyle name="%40 - Vurgu1 2" xfId="99"/>
    <cellStyle name="%40 - Vurgu1 2 2" xfId="100"/>
    <cellStyle name="%40 - Vurgu1 2 3" xfId="101"/>
    <cellStyle name="%40 - Vurgu1 2_25.İL-EMOD-Öncelikli Yaşam" xfId="102"/>
    <cellStyle name="%40 - Vurgu1 3" xfId="103"/>
    <cellStyle name="%40 - Vurgu1 3 2" xfId="104"/>
    <cellStyle name="%40 - Vurgu1 3 3" xfId="105"/>
    <cellStyle name="%40 - Vurgu1 4" xfId="106"/>
    <cellStyle name="%40 - Vurgu1 4 2" xfId="107"/>
    <cellStyle name="%40 - Vurgu1 4 3" xfId="108"/>
    <cellStyle name="%40 - Vurgu1 5" xfId="98"/>
    <cellStyle name="%40 - Vurgu1 6" xfId="852"/>
    <cellStyle name="%40 - Vurgu1 7" xfId="861"/>
    <cellStyle name="%40 - Vurgu1 8" xfId="869"/>
    <cellStyle name="%40 - Vurgu1 9" xfId="892"/>
    <cellStyle name="%40 - Vurgu2" xfId="24" builtinId="35" customBuiltin="1"/>
    <cellStyle name="%40 - Vurgu2 2" xfId="109"/>
    <cellStyle name="%40 - Vurgu2 2 2" xfId="110"/>
    <cellStyle name="%40 - Vurgu2 2 3" xfId="111"/>
    <cellStyle name="%40 - Vurgu2 2_25.İL-EMOD-Öncelikli Yaşam" xfId="112"/>
    <cellStyle name="%40 - Vurgu2 3" xfId="113"/>
    <cellStyle name="%40 - Vurgu2 3 2" xfId="114"/>
    <cellStyle name="%40 - Vurgu2 3 3" xfId="115"/>
    <cellStyle name="%40 - Vurgu2 4" xfId="116"/>
    <cellStyle name="%40 - Vurgu2 4 2" xfId="117"/>
    <cellStyle name="%40 - Vurgu2 4 3" xfId="118"/>
    <cellStyle name="%40 - Vurgu3 2" xfId="120"/>
    <cellStyle name="%40 - Vurgu3 2 2" xfId="121"/>
    <cellStyle name="%40 - Vurgu3 2 3" xfId="122"/>
    <cellStyle name="%40 - Vurgu3 2_25.İL-EMOD-Öncelikli Yaşam" xfId="123"/>
    <cellStyle name="%40 - Vurgu3 3" xfId="124"/>
    <cellStyle name="%40 - Vurgu3 3 2" xfId="125"/>
    <cellStyle name="%40 - Vurgu3 3 3" xfId="126"/>
    <cellStyle name="%40 - Vurgu3 4" xfId="127"/>
    <cellStyle name="%40 - Vurgu3 4 2" xfId="128"/>
    <cellStyle name="%40 - Vurgu3 4 3" xfId="129"/>
    <cellStyle name="%40 - Vurgu3 5" xfId="119"/>
    <cellStyle name="%40 - Vurgu3 6" xfId="853"/>
    <cellStyle name="%40 - Vurgu3 7" xfId="860"/>
    <cellStyle name="%40 - Vurgu3 8" xfId="875"/>
    <cellStyle name="%40 - Vurgu3 9" xfId="883"/>
    <cellStyle name="%40 - Vurgu4 2" xfId="131"/>
    <cellStyle name="%40 - Vurgu4 2 2" xfId="132"/>
    <cellStyle name="%40 - Vurgu4 2 3" xfId="133"/>
    <cellStyle name="%40 - Vurgu4 2_25.İL-EMOD-Öncelikli Yaşam" xfId="134"/>
    <cellStyle name="%40 - Vurgu4 3" xfId="135"/>
    <cellStyle name="%40 - Vurgu4 3 2" xfId="136"/>
    <cellStyle name="%40 - Vurgu4 3 3" xfId="137"/>
    <cellStyle name="%40 - Vurgu4 4" xfId="138"/>
    <cellStyle name="%40 - Vurgu4 4 2" xfId="139"/>
    <cellStyle name="%40 - Vurgu4 4 3" xfId="140"/>
    <cellStyle name="%40 - Vurgu4 5" xfId="130"/>
    <cellStyle name="%40 - Vurgu4 6" xfId="854"/>
    <cellStyle name="%40 - Vurgu4 7" xfId="859"/>
    <cellStyle name="%40 - Vurgu4 8" xfId="874"/>
    <cellStyle name="%40 - Vurgu4 9" xfId="880"/>
    <cellStyle name="%40 - Vurgu5 2" xfId="142"/>
    <cellStyle name="%40 - Vurgu5 2 2" xfId="143"/>
    <cellStyle name="%40 - Vurgu5 2 3" xfId="144"/>
    <cellStyle name="%40 - Vurgu5 2_25.İL-EMOD-Öncelikli Yaşam" xfId="145"/>
    <cellStyle name="%40 - Vurgu5 3" xfId="146"/>
    <cellStyle name="%40 - Vurgu5 3 2" xfId="147"/>
    <cellStyle name="%40 - Vurgu5 3 3" xfId="148"/>
    <cellStyle name="%40 - Vurgu5 4" xfId="149"/>
    <cellStyle name="%40 - Vurgu5 4 2" xfId="150"/>
    <cellStyle name="%40 - Vurgu5 4 3" xfId="151"/>
    <cellStyle name="%40 - Vurgu5 5" xfId="141"/>
    <cellStyle name="%40 - Vurgu5 6" xfId="855"/>
    <cellStyle name="%40 - Vurgu5 7" xfId="858"/>
    <cellStyle name="%40 - Vurgu5 8" xfId="873"/>
    <cellStyle name="%40 - Vurgu5 9" xfId="887"/>
    <cellStyle name="%40 - Vurgu6 2" xfId="153"/>
    <cellStyle name="%40 - Vurgu6 2 2" xfId="154"/>
    <cellStyle name="%40 - Vurgu6 2 3" xfId="155"/>
    <cellStyle name="%40 - Vurgu6 2_25.İL-EMOD-Öncelikli Yaşam" xfId="156"/>
    <cellStyle name="%40 - Vurgu6 3" xfId="157"/>
    <cellStyle name="%40 - Vurgu6 3 2" xfId="158"/>
    <cellStyle name="%40 - Vurgu6 3 3" xfId="159"/>
    <cellStyle name="%40 - Vurgu6 4" xfId="160"/>
    <cellStyle name="%40 - Vurgu6 4 2" xfId="161"/>
    <cellStyle name="%40 - Vurgu6 4 3" xfId="162"/>
    <cellStyle name="%40 - Vurgu6 5" xfId="152"/>
    <cellStyle name="%40 - Vurgu6 6" xfId="856"/>
    <cellStyle name="%40 - Vurgu6 7" xfId="857"/>
    <cellStyle name="%40 - Vurgu6 8" xfId="871"/>
    <cellStyle name="%40 - Vurgu6 9" xfId="886"/>
    <cellStyle name="%60 - Vurgu1 2" xfId="164"/>
    <cellStyle name="%60 - Vurgu1 3" xfId="165"/>
    <cellStyle name="%60 - Vurgu1 4" xfId="166"/>
    <cellStyle name="%60 - Vurgu1 5" xfId="163"/>
    <cellStyle name="%60 - Vurgu2" xfId="25" builtinId="36" customBuiltin="1"/>
    <cellStyle name="%60 - Vurgu2 2" xfId="168"/>
    <cellStyle name="%60 - Vurgu2 3" xfId="169"/>
    <cellStyle name="%60 - Vurgu2 4" xfId="170"/>
    <cellStyle name="%60 - Vurgu3 2" xfId="172"/>
    <cellStyle name="%60 - Vurgu3 3" xfId="173"/>
    <cellStyle name="%60 - Vurgu3 4" xfId="174"/>
    <cellStyle name="%60 - Vurgu3 5" xfId="171"/>
    <cellStyle name="%60 - Vurgu4 2" xfId="176"/>
    <cellStyle name="%60 - Vurgu4 3" xfId="177"/>
    <cellStyle name="%60 - Vurgu4 4" xfId="178"/>
    <cellStyle name="%60 - Vurgu4 5" xfId="175"/>
    <cellStyle name="%60 - Vurgu5" xfId="28" builtinId="48" customBuiltin="1"/>
    <cellStyle name="%60 - Vurgu5 2" xfId="179"/>
    <cellStyle name="%60 - Vurgu5 3" xfId="180"/>
    <cellStyle name="%60 - Vurgu5 4" xfId="181"/>
    <cellStyle name="%60 - Vurgu6 2" xfId="183"/>
    <cellStyle name="%60 - Vurgu6 3" xfId="184"/>
    <cellStyle name="%60 - Vurgu6 4" xfId="185"/>
    <cellStyle name="%60 - Vurgu6 5" xfId="182"/>
    <cellStyle name="Açıklama Metni" xfId="22" builtinId="53" customBuiltin="1"/>
    <cellStyle name="Açıklama Metni 2" xfId="186"/>
    <cellStyle name="Açıklama Metni 3" xfId="187"/>
    <cellStyle name="Açıklama Metni 4" xfId="188"/>
    <cellStyle name="Ana Başlık 2" xfId="190"/>
    <cellStyle name="Ana Başlık 3" xfId="191"/>
    <cellStyle name="Ana Başlık 4" xfId="192"/>
    <cellStyle name="Ana Başlık 5" xfId="189"/>
    <cellStyle name="Bağlı Hücre" xfId="19" builtinId="24" customBuiltin="1"/>
    <cellStyle name="Bağlı Hücre 2" xfId="193"/>
    <cellStyle name="Bağlı Hücre 3" xfId="194"/>
    <cellStyle name="Bağlı Hücre 4" xfId="195"/>
    <cellStyle name="Başlık 1 2" xfId="197"/>
    <cellStyle name="Başlık 1 3" xfId="198"/>
    <cellStyle name="Başlık 1 4" xfId="199"/>
    <cellStyle name="Başlık 1 5" xfId="196"/>
    <cellStyle name="Başlık 2 2" xfId="201"/>
    <cellStyle name="Başlık 2 3" xfId="202"/>
    <cellStyle name="Başlık 2 4" xfId="203"/>
    <cellStyle name="Başlık 2 5" xfId="200"/>
    <cellStyle name="Başlık 3 2" xfId="205"/>
    <cellStyle name="Başlık 3 3" xfId="206"/>
    <cellStyle name="Başlık 3 4" xfId="207"/>
    <cellStyle name="Başlık 3 5" xfId="204"/>
    <cellStyle name="Başlık 4 2" xfId="209"/>
    <cellStyle name="Başlık 4 3" xfId="210"/>
    <cellStyle name="Başlık 4 4" xfId="211"/>
    <cellStyle name="Başlık 4 5" xfId="208"/>
    <cellStyle name="Binlik Ayracı 2" xfId="1"/>
    <cellStyle name="Binlik Ayracı 3" xfId="14"/>
    <cellStyle name="Binlik Ayracı 4" xfId="13"/>
    <cellStyle name="Comma 2" xfId="212"/>
    <cellStyle name="Comma 2 2" xfId="213"/>
    <cellStyle name="Çıkış 2" xfId="215"/>
    <cellStyle name="Çıkış 3" xfId="216"/>
    <cellStyle name="Çıkış 4" xfId="217"/>
    <cellStyle name="Çıkış 5" xfId="214"/>
    <cellStyle name="Giriş 2" xfId="219"/>
    <cellStyle name="Giriş 3" xfId="220"/>
    <cellStyle name="Giriş 4" xfId="221"/>
    <cellStyle name="Giriş 5" xfId="218"/>
    <cellStyle name="Hesaplama 2" xfId="223"/>
    <cellStyle name="Hesaplama 3" xfId="224"/>
    <cellStyle name="Hesaplama 4" xfId="225"/>
    <cellStyle name="Hesaplama 5" xfId="222"/>
    <cellStyle name="Hyperlink" xfId="2"/>
    <cellStyle name="İşaretli Hücre" xfId="20" builtinId="23" customBuiltin="1"/>
    <cellStyle name="İşaretli Hücre 2" xfId="226"/>
    <cellStyle name="İşaretli Hücre 3" xfId="227"/>
    <cellStyle name="İşaretli Hücre 4" xfId="228"/>
    <cellStyle name="İyi" xfId="16" builtinId="26" customBuiltin="1"/>
    <cellStyle name="İyi 2" xfId="229"/>
    <cellStyle name="İyi 3" xfId="230"/>
    <cellStyle name="İyi 4" xfId="231"/>
    <cellStyle name="İzlenen Köprü 2" xfId="232"/>
    <cellStyle name="Köprü 2" xfId="233"/>
    <cellStyle name="Köprü 3" xfId="234"/>
    <cellStyle name="Kötü" xfId="17" builtinId="27" customBuiltin="1"/>
    <cellStyle name="Kötü 2" xfId="235"/>
    <cellStyle name="Kötü 3" xfId="236"/>
    <cellStyle name="Kötü 4" xfId="237"/>
    <cellStyle name="Normal" xfId="0" builtinId="0"/>
    <cellStyle name="Normal 10" xfId="238"/>
    <cellStyle name="Normal 10 2" xfId="239"/>
    <cellStyle name="Normal 100" xfId="240"/>
    <cellStyle name="Normal 101" xfId="241"/>
    <cellStyle name="Normal 102" xfId="242"/>
    <cellStyle name="Normal 103" xfId="243"/>
    <cellStyle name="Normal 104" xfId="15"/>
    <cellStyle name="Normal 105" xfId="244"/>
    <cellStyle name="Normal 105 2" xfId="245"/>
    <cellStyle name="Normal 106" xfId="246"/>
    <cellStyle name="Normal 107" xfId="247"/>
    <cellStyle name="Normal 108" xfId="248"/>
    <cellStyle name="Normal 109" xfId="249"/>
    <cellStyle name="Normal 11" xfId="250"/>
    <cellStyle name="Normal 11 10" xfId="251"/>
    <cellStyle name="Normal 11 11" xfId="252"/>
    <cellStyle name="Normal 11 12" xfId="253"/>
    <cellStyle name="Normal 11 2" xfId="254"/>
    <cellStyle name="Normal 11 2 2" xfId="255"/>
    <cellStyle name="Normal 11 2 3" xfId="256"/>
    <cellStyle name="Normal 11 3" xfId="257"/>
    <cellStyle name="Normal 11 3 2" xfId="258"/>
    <cellStyle name="Normal 11 3 3" xfId="259"/>
    <cellStyle name="Normal 11 4" xfId="260"/>
    <cellStyle name="Normal 11 4 2" xfId="261"/>
    <cellStyle name="Normal 11 4 3" xfId="262"/>
    <cellStyle name="Normal 11 5" xfId="263"/>
    <cellStyle name="Normal 11 5 2" xfId="264"/>
    <cellStyle name="Normal 11 5 3" xfId="265"/>
    <cellStyle name="Normal 11 6" xfId="266"/>
    <cellStyle name="Normal 11 6 2" xfId="267"/>
    <cellStyle name="Normal 11 6 3" xfId="268"/>
    <cellStyle name="Normal 11 7" xfId="269"/>
    <cellStyle name="Normal 11 7 2" xfId="270"/>
    <cellStyle name="Normal 11 7 3" xfId="271"/>
    <cellStyle name="Normal 11 8" xfId="272"/>
    <cellStyle name="Normal 11 8 2" xfId="273"/>
    <cellStyle name="Normal 11 8 3" xfId="274"/>
    <cellStyle name="Normal 11 9" xfId="275"/>
    <cellStyle name="Normal 110" xfId="45"/>
    <cellStyle name="Normal 110 2" xfId="876"/>
    <cellStyle name="Normal 111" xfId="882"/>
    <cellStyle name="Normal 111 2" xfId="893"/>
    <cellStyle name="Normal 12" xfId="276"/>
    <cellStyle name="Normal 12 2" xfId="277"/>
    <cellStyle name="Normal 12 2 2" xfId="278"/>
    <cellStyle name="Normal 12 2 3" xfId="279"/>
    <cellStyle name="Normal 12 3" xfId="280"/>
    <cellStyle name="Normal 12 4" xfId="281"/>
    <cellStyle name="Normal 13" xfId="282"/>
    <cellStyle name="Normal 13 2" xfId="283"/>
    <cellStyle name="Normal 13 2 2" xfId="284"/>
    <cellStyle name="Normal 13 2 3" xfId="285"/>
    <cellStyle name="Normal 13 3" xfId="286"/>
    <cellStyle name="Normal 13 4" xfId="287"/>
    <cellStyle name="Normal 14" xfId="288"/>
    <cellStyle name="Normal 14 2" xfId="289"/>
    <cellStyle name="Normal 14 2 2" xfId="290"/>
    <cellStyle name="Normal 14 2 3" xfId="291"/>
    <cellStyle name="Normal 14 3" xfId="292"/>
    <cellStyle name="Normal 15" xfId="293"/>
    <cellStyle name="Normal 15 2" xfId="294"/>
    <cellStyle name="Normal 16" xfId="295"/>
    <cellStyle name="Normal 16 2" xfId="296"/>
    <cellStyle name="Normal 16 2 2" xfId="297"/>
    <cellStyle name="Normal 16 2 3" xfId="298"/>
    <cellStyle name="Normal 16 3" xfId="299"/>
    <cellStyle name="Normal 17" xfId="300"/>
    <cellStyle name="Normal 17 2" xfId="301"/>
    <cellStyle name="Normal 17 2 2" xfId="302"/>
    <cellStyle name="Normal 17 2 3" xfId="303"/>
    <cellStyle name="Normal 17 3" xfId="304"/>
    <cellStyle name="Normal 18" xfId="305"/>
    <cellStyle name="Normal 18 2" xfId="306"/>
    <cellStyle name="Normal 18 3" xfId="307"/>
    <cellStyle name="Normal 18 4" xfId="308"/>
    <cellStyle name="Normal 19" xfId="309"/>
    <cellStyle name="Normal 19 2" xfId="310"/>
    <cellStyle name="Normal 19 3" xfId="311"/>
    <cellStyle name="Normal 19 4" xfId="312"/>
    <cellStyle name="Normal 2" xfId="3"/>
    <cellStyle name="Normal 2 10" xfId="313"/>
    <cellStyle name="Normal 2 10 2" xfId="314"/>
    <cellStyle name="Normal 2 10 3" xfId="315"/>
    <cellStyle name="Normal 2 11" xfId="316"/>
    <cellStyle name="Normal 2 12" xfId="317"/>
    <cellStyle name="Normal 2 13" xfId="318"/>
    <cellStyle name="Normal 2 14" xfId="319"/>
    <cellStyle name="Normal 2 15" xfId="320"/>
    <cellStyle name="Normal 2 16" xfId="321"/>
    <cellStyle name="Normal 2 17" xfId="322"/>
    <cellStyle name="Normal 2 18" xfId="323"/>
    <cellStyle name="Normal 2 19" xfId="324"/>
    <cellStyle name="Normal 2 2" xfId="325"/>
    <cellStyle name="Normal 2 2 2" xfId="326"/>
    <cellStyle name="Normal 2 2 3" xfId="327"/>
    <cellStyle name="Normal 2 2 4" xfId="328"/>
    <cellStyle name="Normal 2 3" xfId="329"/>
    <cellStyle name="Normal 2 3 2" xfId="330"/>
    <cellStyle name="Normal 2 3 2 2" xfId="331"/>
    <cellStyle name="Normal 2 3 3" xfId="332"/>
    <cellStyle name="Normal 2 4" xfId="333"/>
    <cellStyle name="Normal 2 4 10" xfId="334"/>
    <cellStyle name="Normal 2 4 11" xfId="335"/>
    <cellStyle name="Normal 2 4 12" xfId="336"/>
    <cellStyle name="Normal 2 4 2" xfId="337"/>
    <cellStyle name="Normal 2 4 2 2" xfId="338"/>
    <cellStyle name="Normal 2 4 2 3" xfId="339"/>
    <cellStyle name="Normal 2 4 2 4" xfId="340"/>
    <cellStyle name="Normal 2 4 2 5" xfId="341"/>
    <cellStyle name="Normal 2 4 3" xfId="342"/>
    <cellStyle name="Normal 2 4 3 2" xfId="343"/>
    <cellStyle name="Normal 2 4 3 3" xfId="344"/>
    <cellStyle name="Normal 2 4 4" xfId="345"/>
    <cellStyle name="Normal 2 4 4 2" xfId="346"/>
    <cellStyle name="Normal 2 4 4 3" xfId="347"/>
    <cellStyle name="Normal 2 4 5" xfId="348"/>
    <cellStyle name="Normal 2 4 5 2" xfId="349"/>
    <cellStyle name="Normal 2 4 5 3" xfId="350"/>
    <cellStyle name="Normal 2 4 6" xfId="351"/>
    <cellStyle name="Normal 2 4 6 2" xfId="352"/>
    <cellStyle name="Normal 2 4 6 3" xfId="353"/>
    <cellStyle name="Normal 2 4 7" xfId="354"/>
    <cellStyle name="Normal 2 4 7 2" xfId="355"/>
    <cellStyle name="Normal 2 4 7 3" xfId="356"/>
    <cellStyle name="Normal 2 4 8" xfId="357"/>
    <cellStyle name="Normal 2 4 8 2" xfId="358"/>
    <cellStyle name="Normal 2 4 8 3" xfId="359"/>
    <cellStyle name="Normal 2 4 9" xfId="360"/>
    <cellStyle name="Normal 2 5" xfId="361"/>
    <cellStyle name="Normal 2 5 2" xfId="362"/>
    <cellStyle name="Normal 2 5 2 2" xfId="363"/>
    <cellStyle name="Normal 2 5 3" xfId="364"/>
    <cellStyle name="Normal 2 6" xfId="365"/>
    <cellStyle name="Normal 2 6 2" xfId="366"/>
    <cellStyle name="Normal 2 6 2 2" xfId="367"/>
    <cellStyle name="Normal 2 6 3" xfId="368"/>
    <cellStyle name="Normal 2 7" xfId="369"/>
    <cellStyle name="Normal 2 7 2" xfId="370"/>
    <cellStyle name="Normal 2 7 3" xfId="371"/>
    <cellStyle name="Normal 2 8" xfId="372"/>
    <cellStyle name="Normal 2 8 2" xfId="373"/>
    <cellStyle name="Normal 2 8 3" xfId="374"/>
    <cellStyle name="Normal 2 9" xfId="375"/>
    <cellStyle name="Normal 2 9 2" xfId="376"/>
    <cellStyle name="Normal 2 9 3" xfId="377"/>
    <cellStyle name="Normal 20" xfId="378"/>
    <cellStyle name="Normal 20 2" xfId="379"/>
    <cellStyle name="Normal 20 3" xfId="380"/>
    <cellStyle name="Normal 20 4" xfId="381"/>
    <cellStyle name="Normal 21" xfId="382"/>
    <cellStyle name="Normal 21 2" xfId="383"/>
    <cellStyle name="Normal 21 3" xfId="384"/>
    <cellStyle name="Normal 21 4" xfId="385"/>
    <cellStyle name="Normal 22" xfId="386"/>
    <cellStyle name="Normal 22 2" xfId="387"/>
    <cellStyle name="Normal 22 3" xfId="388"/>
    <cellStyle name="Normal 22 4" xfId="389"/>
    <cellStyle name="Normal 23" xfId="390"/>
    <cellStyle name="Normal 23 2" xfId="391"/>
    <cellStyle name="Normal 23 3" xfId="392"/>
    <cellStyle name="Normal 23 4" xfId="393"/>
    <cellStyle name="Normal 24" xfId="394"/>
    <cellStyle name="Normal 24 2" xfId="395"/>
    <cellStyle name="Normal 24 2 2" xfId="396"/>
    <cellStyle name="Normal 24 3" xfId="397"/>
    <cellStyle name="Normal 24 3 2" xfId="398"/>
    <cellStyle name="Normal 24 4" xfId="399"/>
    <cellStyle name="Normal 24 5" xfId="400"/>
    <cellStyle name="Normal 24 6" xfId="401"/>
    <cellStyle name="Normal 25" xfId="402"/>
    <cellStyle name="Normal 25 2" xfId="403"/>
    <cellStyle name="Normal 25 2 2" xfId="404"/>
    <cellStyle name="Normal 25 2 3" xfId="405"/>
    <cellStyle name="Normal 25 2 4" xfId="406"/>
    <cellStyle name="Normal 25 3" xfId="407"/>
    <cellStyle name="Normal 25 4" xfId="408"/>
    <cellStyle name="Normal 25 5" xfId="409"/>
    <cellStyle name="Normal 25 6" xfId="410"/>
    <cellStyle name="Normal 26" xfId="411"/>
    <cellStyle name="Normal 26 2" xfId="412"/>
    <cellStyle name="Normal 26 2 2" xfId="413"/>
    <cellStyle name="Normal 26 2 3" xfId="414"/>
    <cellStyle name="Normal 26 3" xfId="415"/>
    <cellStyle name="Normal 27" xfId="416"/>
    <cellStyle name="Normal 27 2" xfId="417"/>
    <cellStyle name="Normal 27 2 2" xfId="418"/>
    <cellStyle name="Normal 27 2 3" xfId="419"/>
    <cellStyle name="Normal 27 3" xfId="420"/>
    <cellStyle name="Normal 28" xfId="421"/>
    <cellStyle name="Normal 28 2" xfId="422"/>
    <cellStyle name="Normal 28 2 2" xfId="423"/>
    <cellStyle name="Normal 28 2 3" xfId="424"/>
    <cellStyle name="Normal 28 3" xfId="425"/>
    <cellStyle name="Normal 29" xfId="426"/>
    <cellStyle name="Normal 29 2" xfId="427"/>
    <cellStyle name="Normal 29 2 2" xfId="428"/>
    <cellStyle name="Normal 29 2 3" xfId="429"/>
    <cellStyle name="Normal 29 2 4" xfId="430"/>
    <cellStyle name="Normal 29 3" xfId="431"/>
    <cellStyle name="Normal 29 4" xfId="432"/>
    <cellStyle name="Normal 29 5" xfId="433"/>
    <cellStyle name="Normal 3" xfId="4"/>
    <cellStyle name="Normal 3 2" xfId="435"/>
    <cellStyle name="Normal 3 2 2" xfId="436"/>
    <cellStyle name="Normal 3 2 3" xfId="437"/>
    <cellStyle name="Normal 3 3" xfId="438"/>
    <cellStyle name="Normal 3 3 2" xfId="439"/>
    <cellStyle name="Normal 3 3 3" xfId="440"/>
    <cellStyle name="Normal 3 4" xfId="441"/>
    <cellStyle name="Normal 3 4 2" xfId="442"/>
    <cellStyle name="Normal 3 4 3" xfId="443"/>
    <cellStyle name="Normal 3 5" xfId="444"/>
    <cellStyle name="Normal 3 5 2" xfId="445"/>
    <cellStyle name="Normal 3 5 3" xfId="446"/>
    <cellStyle name="Normal 3 6" xfId="447"/>
    <cellStyle name="Normal 3 7" xfId="448"/>
    <cellStyle name="Normal 3 8" xfId="434"/>
    <cellStyle name="Normal 30" xfId="449"/>
    <cellStyle name="Normal 30 2" xfId="450"/>
    <cellStyle name="Normal 30 3" xfId="451"/>
    <cellStyle name="Normal 30 4" xfId="452"/>
    <cellStyle name="Normal 31" xfId="453"/>
    <cellStyle name="Normal 31 2" xfId="454"/>
    <cellStyle name="Normal 31 3" xfId="455"/>
    <cellStyle name="Normal 31 4" xfId="456"/>
    <cellStyle name="Normal 32" xfId="457"/>
    <cellStyle name="Normal 32 2" xfId="458"/>
    <cellStyle name="Normal 32 3" xfId="459"/>
    <cellStyle name="Normal 32 4" xfId="460"/>
    <cellStyle name="Normal 33" xfId="461"/>
    <cellStyle name="Normal 33 2" xfId="462"/>
    <cellStyle name="Normal 33 3" xfId="463"/>
    <cellStyle name="Normal 33 4" xfId="464"/>
    <cellStyle name="Normal 34" xfId="465"/>
    <cellStyle name="Normal 34 2" xfId="466"/>
    <cellStyle name="Normal 34 3" xfId="467"/>
    <cellStyle name="Normal 34 4" xfId="468"/>
    <cellStyle name="Normal 35" xfId="469"/>
    <cellStyle name="Normal 35 2" xfId="470"/>
    <cellStyle name="Normal 35 3" xfId="471"/>
    <cellStyle name="Normal 35 4" xfId="472"/>
    <cellStyle name="Normal 36" xfId="473"/>
    <cellStyle name="Normal 36 2" xfId="474"/>
    <cellStyle name="Normal 36 3" xfId="475"/>
    <cellStyle name="Normal 36 4" xfId="476"/>
    <cellStyle name="Normal 37" xfId="477"/>
    <cellStyle name="Normal 37 2" xfId="478"/>
    <cellStyle name="Normal 37 3" xfId="479"/>
    <cellStyle name="Normal 37 4" xfId="480"/>
    <cellStyle name="Normal 38" xfId="481"/>
    <cellStyle name="Normal 38 2" xfId="482"/>
    <cellStyle name="Normal 38 3" xfId="483"/>
    <cellStyle name="Normal 39" xfId="484"/>
    <cellStyle name="Normal 39 2" xfId="485"/>
    <cellStyle name="Normal 39 3" xfId="486"/>
    <cellStyle name="Normal 4" xfId="487"/>
    <cellStyle name="Normal 4 2" xfId="488"/>
    <cellStyle name="Normal 4 2 2" xfId="5"/>
    <cellStyle name="Normal 4 2 2 2" xfId="6"/>
    <cellStyle name="Normal 4 2_25.İL-EMOD-Öncelikli Yaşam" xfId="489"/>
    <cellStyle name="Normal 4 3" xfId="490"/>
    <cellStyle name="Normal 4 3 10" xfId="491"/>
    <cellStyle name="Normal 4 3 10 2" xfId="492"/>
    <cellStyle name="Normal 4 3 10 3" xfId="493"/>
    <cellStyle name="Normal 4 3 11" xfId="494"/>
    <cellStyle name="Normal 4 3 12" xfId="495"/>
    <cellStyle name="Normal 4 3 13" xfId="496"/>
    <cellStyle name="Normal 4 3 2" xfId="497"/>
    <cellStyle name="Normal 4 3 2 10" xfId="498"/>
    <cellStyle name="Normal 4 3 2 11" xfId="499"/>
    <cellStyle name="Normal 4 3 2 2" xfId="500"/>
    <cellStyle name="Normal 4 3 2 2 2" xfId="501"/>
    <cellStyle name="Normal 4 3 2 2 3" xfId="502"/>
    <cellStyle name="Normal 4 3 2 2 4" xfId="503"/>
    <cellStyle name="Normal 4 3 2 3" xfId="504"/>
    <cellStyle name="Normal 4 3 2 3 2" xfId="505"/>
    <cellStyle name="Normal 4 3 2 3 3" xfId="506"/>
    <cellStyle name="Normal 4 3 2 4" xfId="507"/>
    <cellStyle name="Normal 4 3 2 4 2" xfId="508"/>
    <cellStyle name="Normal 4 3 2 4 3" xfId="509"/>
    <cellStyle name="Normal 4 3 2 5" xfId="510"/>
    <cellStyle name="Normal 4 3 2 5 2" xfId="511"/>
    <cellStyle name="Normal 4 3 2 5 3" xfId="512"/>
    <cellStyle name="Normal 4 3 2 6" xfId="513"/>
    <cellStyle name="Normal 4 3 2 6 2" xfId="514"/>
    <cellStyle name="Normal 4 3 2 6 3" xfId="515"/>
    <cellStyle name="Normal 4 3 2 7" xfId="516"/>
    <cellStyle name="Normal 4 3 2 7 2" xfId="517"/>
    <cellStyle name="Normal 4 3 2 7 3" xfId="518"/>
    <cellStyle name="Normal 4 3 2 8" xfId="519"/>
    <cellStyle name="Normal 4 3 2 8 2" xfId="520"/>
    <cellStyle name="Normal 4 3 2 8 3" xfId="521"/>
    <cellStyle name="Normal 4 3 2 9" xfId="522"/>
    <cellStyle name="Normal 4 3 3" xfId="523"/>
    <cellStyle name="Normal 4 3 3 2" xfId="524"/>
    <cellStyle name="Normal 4 3 3 3" xfId="525"/>
    <cellStyle name="Normal 4 3 3 4" xfId="526"/>
    <cellStyle name="Normal 4 3 4" xfId="527"/>
    <cellStyle name="Normal 4 3 4 10" xfId="528"/>
    <cellStyle name="Normal 4 3 4 11" xfId="529"/>
    <cellStyle name="Normal 4 3 4 2" xfId="530"/>
    <cellStyle name="Normal 4 3 4 2 2" xfId="531"/>
    <cellStyle name="Normal 4 3 4 2 3" xfId="532"/>
    <cellStyle name="Normal 4 3 4 2 4" xfId="533"/>
    <cellStyle name="Normal 4 3 4 3" xfId="534"/>
    <cellStyle name="Normal 4 3 4 3 2" xfId="535"/>
    <cellStyle name="Normal 4 3 4 3 3" xfId="536"/>
    <cellStyle name="Normal 4 3 4 4" xfId="537"/>
    <cellStyle name="Normal 4 3 4 4 2" xfId="538"/>
    <cellStyle name="Normal 4 3 4 4 3" xfId="539"/>
    <cellStyle name="Normal 4 3 4 5" xfId="540"/>
    <cellStyle name="Normal 4 3 4 5 2" xfId="541"/>
    <cellStyle name="Normal 4 3 4 5 3" xfId="542"/>
    <cellStyle name="Normal 4 3 4 6" xfId="543"/>
    <cellStyle name="Normal 4 3 4 6 2" xfId="544"/>
    <cellStyle name="Normal 4 3 4 6 3" xfId="545"/>
    <cellStyle name="Normal 4 3 4 7" xfId="546"/>
    <cellStyle name="Normal 4 3 4 7 2" xfId="547"/>
    <cellStyle name="Normal 4 3 4 7 3" xfId="548"/>
    <cellStyle name="Normal 4 3 4 8" xfId="549"/>
    <cellStyle name="Normal 4 3 4 8 2" xfId="550"/>
    <cellStyle name="Normal 4 3 4 8 3" xfId="551"/>
    <cellStyle name="Normal 4 3 4 9" xfId="552"/>
    <cellStyle name="Normal 4 3 5" xfId="553"/>
    <cellStyle name="Normal 4 3 5 2" xfId="554"/>
    <cellStyle name="Normal 4 3 5 3" xfId="555"/>
    <cellStyle name="Normal 4 3 5 4" xfId="556"/>
    <cellStyle name="Normal 4 3 6" xfId="557"/>
    <cellStyle name="Normal 4 3 6 2" xfId="558"/>
    <cellStyle name="Normal 4 3 6 3" xfId="559"/>
    <cellStyle name="Normal 4 3 7" xfId="560"/>
    <cellStyle name="Normal 4 3 7 2" xfId="561"/>
    <cellStyle name="Normal 4 3 7 3" xfId="562"/>
    <cellStyle name="Normal 4 3 8" xfId="563"/>
    <cellStyle name="Normal 4 3 8 2" xfId="564"/>
    <cellStyle name="Normal 4 3 8 3" xfId="565"/>
    <cellStyle name="Normal 4 3 9" xfId="566"/>
    <cellStyle name="Normal 4 3 9 2" xfId="567"/>
    <cellStyle name="Normal 4 3 9 3" xfId="568"/>
    <cellStyle name="Normal 4 4" xfId="569"/>
    <cellStyle name="Normal 4 5" xfId="570"/>
    <cellStyle name="Normal 4_25.İL-EMOD-Öncelikli Yaşam" xfId="571"/>
    <cellStyle name="Normal 40" xfId="572"/>
    <cellStyle name="Normal 40 2" xfId="573"/>
    <cellStyle name="Normal 40 3" xfId="574"/>
    <cellStyle name="Normal 41" xfId="575"/>
    <cellStyle name="Normal 41 2" xfId="576"/>
    <cellStyle name="Normal 41 3" xfId="577"/>
    <cellStyle name="Normal 42" xfId="578"/>
    <cellStyle name="Normal 42 2" xfId="579"/>
    <cellStyle name="Normal 42 3" xfId="580"/>
    <cellStyle name="Normal 43" xfId="581"/>
    <cellStyle name="Normal 43 2" xfId="582"/>
    <cellStyle name="Normal 43 3" xfId="583"/>
    <cellStyle name="Normal 44" xfId="584"/>
    <cellStyle name="Normal 44 2" xfId="585"/>
    <cellStyle name="Normal 44 3" xfId="586"/>
    <cellStyle name="Normal 45" xfId="587"/>
    <cellStyle name="Normal 45 2" xfId="588"/>
    <cellStyle name="Normal 45 3" xfId="589"/>
    <cellStyle name="Normal 46" xfId="590"/>
    <cellStyle name="Normal 46 2" xfId="591"/>
    <cellStyle name="Normal 46 3" xfId="592"/>
    <cellStyle name="Normal 47" xfId="593"/>
    <cellStyle name="Normal 47 2" xfId="594"/>
    <cellStyle name="Normal 47 3" xfId="595"/>
    <cellStyle name="Normal 48" xfId="596"/>
    <cellStyle name="Normal 48 2" xfId="597"/>
    <cellStyle name="Normal 48 3" xfId="598"/>
    <cellStyle name="Normal 49" xfId="599"/>
    <cellStyle name="Normal 49 2" xfId="600"/>
    <cellStyle name="Normal 49 3" xfId="601"/>
    <cellStyle name="Normal 5" xfId="602"/>
    <cellStyle name="Normal 5 2" xfId="603"/>
    <cellStyle name="Normal 5 3" xfId="604"/>
    <cellStyle name="Normal 5 4" xfId="605"/>
    <cellStyle name="Normal 5 5" xfId="606"/>
    <cellStyle name="Normal 5 6" xfId="607"/>
    <cellStyle name="Normal 5 7" xfId="608"/>
    <cellStyle name="Normal 50" xfId="609"/>
    <cellStyle name="Normal 50 2" xfId="610"/>
    <cellStyle name="Normal 50 3" xfId="611"/>
    <cellStyle name="Normal 51" xfId="612"/>
    <cellStyle name="Normal 51 2" xfId="613"/>
    <cellStyle name="Normal 51 3" xfId="614"/>
    <cellStyle name="Normal 52" xfId="615"/>
    <cellStyle name="Normal 52 2" xfId="616"/>
    <cellStyle name="Normal 52 3" xfId="617"/>
    <cellStyle name="Normal 53" xfId="618"/>
    <cellStyle name="Normal 53 2" xfId="619"/>
    <cellStyle name="Normal 53 3" xfId="620"/>
    <cellStyle name="Normal 54" xfId="621"/>
    <cellStyle name="Normal 54 2" xfId="622"/>
    <cellStyle name="Normal 54 3" xfId="623"/>
    <cellStyle name="Normal 55" xfId="624"/>
    <cellStyle name="Normal 55 2" xfId="625"/>
    <cellStyle name="Normal 55 3" xfId="626"/>
    <cellStyle name="Normal 56" xfId="627"/>
    <cellStyle name="Normal 56 2" xfId="628"/>
    <cellStyle name="Normal 56 3" xfId="629"/>
    <cellStyle name="Normal 57" xfId="630"/>
    <cellStyle name="Normal 57 2" xfId="631"/>
    <cellStyle name="Normal 57 3" xfId="632"/>
    <cellStyle name="Normal 58" xfId="633"/>
    <cellStyle name="Normal 58 2" xfId="634"/>
    <cellStyle name="Normal 58 3" xfId="635"/>
    <cellStyle name="Normal 59" xfId="636"/>
    <cellStyle name="Normal 59 2" xfId="637"/>
    <cellStyle name="Normal 59 3" xfId="638"/>
    <cellStyle name="Normal 6" xfId="639"/>
    <cellStyle name="Normal 6 10" xfId="640"/>
    <cellStyle name="Normal 6 11" xfId="641"/>
    <cellStyle name="Normal 6 12" xfId="642"/>
    <cellStyle name="Normal 6 2" xfId="643"/>
    <cellStyle name="Normal 6 2 2" xfId="644"/>
    <cellStyle name="Normal 6 2 3" xfId="645"/>
    <cellStyle name="Normal 6 2 4" xfId="646"/>
    <cellStyle name="Normal 6 3" xfId="647"/>
    <cellStyle name="Normal 6 3 2" xfId="648"/>
    <cellStyle name="Normal 6 3 3" xfId="649"/>
    <cellStyle name="Normal 6 3 4" xfId="650"/>
    <cellStyle name="Normal 6 4" xfId="651"/>
    <cellStyle name="Normal 6 4 2" xfId="652"/>
    <cellStyle name="Normal 6 4 3" xfId="653"/>
    <cellStyle name="Normal 6 4 4" xfId="654"/>
    <cellStyle name="Normal 6 5" xfId="655"/>
    <cellStyle name="Normal 6 5 2" xfId="656"/>
    <cellStyle name="Normal 6 5 3" xfId="657"/>
    <cellStyle name="Normal 6 6" xfId="658"/>
    <cellStyle name="Normal 6 6 2" xfId="659"/>
    <cellStyle name="Normal 6 6 2 2" xfId="660"/>
    <cellStyle name="Normal 6 6 2 3" xfId="661"/>
    <cellStyle name="Normal 6 6 3" xfId="662"/>
    <cellStyle name="Normal 6 6 4" xfId="663"/>
    <cellStyle name="Normal 6 7" xfId="664"/>
    <cellStyle name="Normal 6 7 2" xfId="665"/>
    <cellStyle name="Normal 6 7 3" xfId="666"/>
    <cellStyle name="Normal 6 8" xfId="667"/>
    <cellStyle name="Normal 6 8 2" xfId="668"/>
    <cellStyle name="Normal 6 8 3" xfId="669"/>
    <cellStyle name="Normal 6 9" xfId="670"/>
    <cellStyle name="Normal 60" xfId="671"/>
    <cellStyle name="Normal 60 2" xfId="672"/>
    <cellStyle name="Normal 60 3" xfId="673"/>
    <cellStyle name="Normal 61" xfId="674"/>
    <cellStyle name="Normal 61 2" xfId="675"/>
    <cellStyle name="Normal 61 3" xfId="676"/>
    <cellStyle name="Normal 62" xfId="677"/>
    <cellStyle name="Normal 62 2" xfId="678"/>
    <cellStyle name="Normal 62 3" xfId="679"/>
    <cellStyle name="Normal 63" xfId="680"/>
    <cellStyle name="Normal 63 2" xfId="681"/>
    <cellStyle name="Normal 63 3" xfId="682"/>
    <cellStyle name="Normal 64" xfId="683"/>
    <cellStyle name="Normal 65" xfId="684"/>
    <cellStyle name="Normal 65 2" xfId="685"/>
    <cellStyle name="Normal 65 3" xfId="686"/>
    <cellStyle name="Normal 66" xfId="687"/>
    <cellStyle name="Normal 66 2" xfId="688"/>
    <cellStyle name="Normal 66 3" xfId="689"/>
    <cellStyle name="Normal 67" xfId="690"/>
    <cellStyle name="Normal 67 2" xfId="691"/>
    <cellStyle name="Normal 67 3" xfId="692"/>
    <cellStyle name="Normal 68" xfId="693"/>
    <cellStyle name="Normal 68 2" xfId="694"/>
    <cellStyle name="Normal 68 3" xfId="695"/>
    <cellStyle name="Normal 69" xfId="696"/>
    <cellStyle name="Normal 69 2" xfId="697"/>
    <cellStyle name="Normal 69 3" xfId="698"/>
    <cellStyle name="Normal 7" xfId="699"/>
    <cellStyle name="Normal 7 2" xfId="700"/>
    <cellStyle name="Normal 70" xfId="701"/>
    <cellStyle name="Normal 70 2" xfId="702"/>
    <cellStyle name="Normal 70 3" xfId="703"/>
    <cellStyle name="Normal 71" xfId="704"/>
    <cellStyle name="Normal 71 2" xfId="705"/>
    <cellStyle name="Normal 71 3" xfId="706"/>
    <cellStyle name="Normal 72" xfId="707"/>
    <cellStyle name="Normal 72 2" xfId="708"/>
    <cellStyle name="Normal 72 3" xfId="709"/>
    <cellStyle name="Normal 73" xfId="710"/>
    <cellStyle name="Normal 73 2" xfId="711"/>
    <cellStyle name="Normal 73 3" xfId="712"/>
    <cellStyle name="Normal 74" xfId="713"/>
    <cellStyle name="Normal 74 2" xfId="714"/>
    <cellStyle name="Normal 74 3" xfId="715"/>
    <cellStyle name="Normal 75" xfId="716"/>
    <cellStyle name="Normal 75 2" xfId="717"/>
    <cellStyle name="Normal 75 3" xfId="718"/>
    <cellStyle name="Normal 76" xfId="719"/>
    <cellStyle name="Normal 76 2" xfId="720"/>
    <cellStyle name="Normal 76 3" xfId="721"/>
    <cellStyle name="Normal 77" xfId="722"/>
    <cellStyle name="Normal 77 2" xfId="723"/>
    <cellStyle name="Normal 77 3" xfId="724"/>
    <cellStyle name="Normal 78" xfId="725"/>
    <cellStyle name="Normal 78 2" xfId="726"/>
    <cellStyle name="Normal 78 3" xfId="727"/>
    <cellStyle name="Normal 79" xfId="728"/>
    <cellStyle name="Normal 79 2" xfId="729"/>
    <cellStyle name="Normal 79 3" xfId="730"/>
    <cellStyle name="Normal 8" xfId="731"/>
    <cellStyle name="Normal 8 2" xfId="732"/>
    <cellStyle name="Normal 80" xfId="733"/>
    <cellStyle name="Normal 80 2" xfId="734"/>
    <cellStyle name="Normal 80 3" xfId="735"/>
    <cellStyle name="Normal 81" xfId="736"/>
    <cellStyle name="Normal 81 2" xfId="737"/>
    <cellStyle name="Normal 81 3" xfId="738"/>
    <cellStyle name="Normal 82" xfId="739"/>
    <cellStyle name="Normal 82 2" xfId="740"/>
    <cellStyle name="Normal 82 3" xfId="741"/>
    <cellStyle name="Normal 83" xfId="742"/>
    <cellStyle name="Normal 83 2" xfId="743"/>
    <cellStyle name="Normal 83 3" xfId="744"/>
    <cellStyle name="Normal 84" xfId="745"/>
    <cellStyle name="Normal 84 2" xfId="746"/>
    <cellStyle name="Normal 84 3" xfId="747"/>
    <cellStyle name="Normal 85" xfId="748"/>
    <cellStyle name="Normal 85 2" xfId="749"/>
    <cellStyle name="Normal 85 3" xfId="750"/>
    <cellStyle name="Normal 86" xfId="751"/>
    <cellStyle name="Normal 86 2" xfId="752"/>
    <cellStyle name="Normal 86 3" xfId="753"/>
    <cellStyle name="Normal 87" xfId="754"/>
    <cellStyle name="Normal 87 2" xfId="755"/>
    <cellStyle name="Normal 87 3" xfId="756"/>
    <cellStyle name="Normal 88" xfId="757"/>
    <cellStyle name="Normal 88 2" xfId="758"/>
    <cellStyle name="Normal 88 3" xfId="759"/>
    <cellStyle name="Normal 89" xfId="760"/>
    <cellStyle name="Normal 89 2" xfId="761"/>
    <cellStyle name="Normal 89 3" xfId="762"/>
    <cellStyle name="Normal 9" xfId="763"/>
    <cellStyle name="Normal 9 2" xfId="764"/>
    <cellStyle name="Normal 9 2 2" xfId="765"/>
    <cellStyle name="Normal 9 2 3" xfId="766"/>
    <cellStyle name="Normal 9 3" xfId="767"/>
    <cellStyle name="Normal 9 4" xfId="768"/>
    <cellStyle name="Normal 90" xfId="769"/>
    <cellStyle name="Normal 90 2" xfId="770"/>
    <cellStyle name="Normal 90 3" xfId="771"/>
    <cellStyle name="Normal 91" xfId="772"/>
    <cellStyle name="Normal 91 2" xfId="773"/>
    <cellStyle name="Normal 91 3" xfId="774"/>
    <cellStyle name="Normal 92" xfId="775"/>
    <cellStyle name="Normal 92 2" xfId="776"/>
    <cellStyle name="Normal 92 3" xfId="777"/>
    <cellStyle name="Normal 93" xfId="778"/>
    <cellStyle name="Normal 93 2" xfId="779"/>
    <cellStyle name="Normal 93 3" xfId="780"/>
    <cellStyle name="Normal 94" xfId="781"/>
    <cellStyle name="Normal 94 2" xfId="782"/>
    <cellStyle name="Normal 94 3" xfId="783"/>
    <cellStyle name="Normal 95" xfId="784"/>
    <cellStyle name="Normal 95 2" xfId="785"/>
    <cellStyle name="Normal 95 3" xfId="786"/>
    <cellStyle name="Normal 96" xfId="787"/>
    <cellStyle name="Normal 96 2" xfId="788"/>
    <cellStyle name="Normal 96 3" xfId="789"/>
    <cellStyle name="Normal 97" xfId="790"/>
    <cellStyle name="Normal 97 2" xfId="791"/>
    <cellStyle name="Normal 97 3" xfId="792"/>
    <cellStyle name="Normal 98" xfId="793"/>
    <cellStyle name="Normal 98 2" xfId="794"/>
    <cellStyle name="Normal 98 3" xfId="795"/>
    <cellStyle name="Normal 99" xfId="796"/>
    <cellStyle name="Normal_MYÖ2" xfId="7"/>
    <cellStyle name="Normal_Sayfa2" xfId="8"/>
    <cellStyle name="Normal_TABLO-69" xfId="9"/>
    <cellStyle name="Not 2" xfId="798"/>
    <cellStyle name="Not 3" xfId="799"/>
    <cellStyle name="Not 3 2" xfId="800"/>
    <cellStyle name="Not 3_25.İL-EMOD-Öncelikli Yaşam" xfId="801"/>
    <cellStyle name="Not 4" xfId="802"/>
    <cellStyle name="Nötr" xfId="18" builtinId="28" customBuiltin="1"/>
    <cellStyle name="Nötr 2" xfId="803"/>
    <cellStyle name="Nötr 3" xfId="804"/>
    <cellStyle name="Nötr 4" xfId="805"/>
    <cellStyle name="Stil 1" xfId="806"/>
    <cellStyle name="Toplam 2" xfId="808"/>
    <cellStyle name="Toplam 3" xfId="809"/>
    <cellStyle name="Toplam 4" xfId="810"/>
    <cellStyle name="Toplam 5" xfId="807"/>
    <cellStyle name="Uyarı Metni" xfId="21" builtinId="11" customBuiltin="1"/>
    <cellStyle name="Uyarı Metni 2" xfId="811"/>
    <cellStyle name="Uyarı Metni 3" xfId="812"/>
    <cellStyle name="Uyarı Metni 4" xfId="813"/>
    <cellStyle name="Virgül" xfId="10" builtinId="3"/>
    <cellStyle name="Virgül 2" xfId="815"/>
    <cellStyle name="Virgül 2 2" xfId="11"/>
    <cellStyle name="Virgül 3" xfId="816"/>
    <cellStyle name="Virgül 3 2" xfId="817"/>
    <cellStyle name="Virgül 4" xfId="818"/>
    <cellStyle name="Virgül 4 2" xfId="819"/>
    <cellStyle name="Virgül 5" xfId="820"/>
    <cellStyle name="Virgül 6" xfId="821"/>
    <cellStyle name="Virgül 7" xfId="814"/>
    <cellStyle name="Virgül 7 2" xfId="877"/>
    <cellStyle name="Virgül 8" xfId="889"/>
    <cellStyle name="Virgül 8 2" xfId="894"/>
    <cellStyle name="Vurgu1 2" xfId="823"/>
    <cellStyle name="Vurgu1 3" xfId="824"/>
    <cellStyle name="Vurgu1 4" xfId="825"/>
    <cellStyle name="Vurgu1 5" xfId="822"/>
    <cellStyle name="Vurgu2" xfId="23" builtinId="33" customBuiltin="1"/>
    <cellStyle name="Vurgu2 2" xfId="826"/>
    <cellStyle name="Vurgu2 3" xfId="827"/>
    <cellStyle name="Vurgu2 4" xfId="828"/>
    <cellStyle name="Vurgu3" xfId="26" builtinId="37" customBuiltin="1"/>
    <cellStyle name="Vurgu3 2" xfId="829"/>
    <cellStyle name="Vurgu3 3" xfId="830"/>
    <cellStyle name="Vurgu3 4" xfId="831"/>
    <cellStyle name="Vurgu4 2" xfId="833"/>
    <cellStyle name="Vurgu4 3" xfId="834"/>
    <cellStyle name="Vurgu4 4" xfId="835"/>
    <cellStyle name="Vurgu4 5" xfId="832"/>
    <cellStyle name="Vurgu5" xfId="27" builtinId="45" customBuiltin="1"/>
    <cellStyle name="Vurgu5 2" xfId="836"/>
    <cellStyle name="Vurgu5 3" xfId="837"/>
    <cellStyle name="Vurgu5 4" xfId="838"/>
    <cellStyle name="Vurgu6" xfId="29" builtinId="49" customBuiltin="1"/>
    <cellStyle name="Vurgu6 2" xfId="839"/>
    <cellStyle name="Vurgu6 3" xfId="840"/>
    <cellStyle name="Vurgu6 4" xfId="841"/>
    <cellStyle name="Yüzde" xfId="12" builtinId="5"/>
    <cellStyle name="Yüzde 2" xfId="842"/>
    <cellStyle name="Yüzde 2 2" xfId="843"/>
    <cellStyle name="Yüzde 2 3" xfId="844"/>
    <cellStyle name="Yüzde 3" xfId="845"/>
    <cellStyle name="Yüzde 4" xfId="846"/>
    <cellStyle name="Yüzde 4 2" xfId="8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86"/>
  <sheetViews>
    <sheetView zoomScale="95" zoomScaleNormal="95" workbookViewId="0">
      <pane ySplit="1" topLeftCell="A68" activePane="bottomLeft" state="frozen"/>
      <selection pane="bottomLeft" activeCell="J2" sqref="J2"/>
    </sheetView>
  </sheetViews>
  <sheetFormatPr defaultColWidth="8.81640625" defaultRowHeight="14.5"/>
  <cols>
    <col min="1" max="1" width="9.1796875" style="9" customWidth="1"/>
    <col min="2" max="2" width="17.7265625" style="9" bestFit="1" customWidth="1"/>
    <col min="3" max="3" width="11.54296875" style="9" bestFit="1" customWidth="1"/>
    <col min="4" max="4" width="15.54296875" style="9" bestFit="1" customWidth="1"/>
    <col min="5" max="5" width="17.7265625" style="9" bestFit="1" customWidth="1"/>
    <col min="6" max="6" width="12.81640625" style="9" bestFit="1" customWidth="1"/>
    <col min="7" max="7" width="18" style="9" customWidth="1"/>
    <col min="8" max="8" width="14.54296875" style="9" bestFit="1" customWidth="1"/>
    <col min="9" max="9" width="11.453125" style="9" bestFit="1" customWidth="1"/>
    <col min="10" max="10" width="8.81640625" style="9"/>
    <col min="11" max="11" width="9.1796875" style="9" bestFit="1" customWidth="1"/>
    <col min="12" max="14" width="8.81640625" style="9"/>
    <col min="15" max="15" width="10.1796875" style="9" bestFit="1" customWidth="1"/>
    <col min="16" max="16384" width="8.81640625" style="9"/>
  </cols>
  <sheetData>
    <row r="1" spans="1:53" ht="15" thickBot="1">
      <c r="A1" s="50" t="s">
        <v>0</v>
      </c>
      <c r="B1" s="56" t="s">
        <v>256</v>
      </c>
      <c r="C1" s="56" t="s">
        <v>257</v>
      </c>
      <c r="D1" s="69" t="s">
        <v>262</v>
      </c>
      <c r="E1" s="69" t="s">
        <v>266</v>
      </c>
      <c r="F1" s="73" t="s">
        <v>260</v>
      </c>
      <c r="G1" s="73" t="s">
        <v>261</v>
      </c>
      <c r="H1" s="74" t="s">
        <v>259</v>
      </c>
      <c r="I1" s="74" t="s">
        <v>258</v>
      </c>
    </row>
    <row r="2" spans="1:53">
      <c r="A2" s="51">
        <v>39722</v>
      </c>
      <c r="B2" s="57">
        <v>9119936</v>
      </c>
      <c r="C2" s="65">
        <f>(B2/$B$2)*100</f>
        <v>100</v>
      </c>
      <c r="D2" s="57">
        <v>1910373</v>
      </c>
      <c r="E2" s="65">
        <f t="shared" ref="E2:E65" si="0">(D2/$D$2)*100</f>
        <v>100</v>
      </c>
      <c r="F2" s="57">
        <v>1137405</v>
      </c>
      <c r="G2" s="65">
        <f>(F2/$F$2)*100</f>
        <v>100</v>
      </c>
      <c r="H2" s="57">
        <v>2187772</v>
      </c>
      <c r="I2" s="75">
        <f>(H2/$H$2)*100</f>
        <v>100</v>
      </c>
      <c r="J2" s="10"/>
      <c r="K2" s="21"/>
      <c r="O2" s="20"/>
      <c r="P2" s="11"/>
    </row>
    <row r="3" spans="1:53">
      <c r="A3" s="52">
        <v>39753</v>
      </c>
      <c r="B3" s="58">
        <v>9022823</v>
      </c>
      <c r="C3" s="66">
        <f t="shared" ref="C3:C66" si="1">(B3/$B$2)*100</f>
        <v>98.935157001101757</v>
      </c>
      <c r="D3" s="58">
        <v>1911654</v>
      </c>
      <c r="E3" s="66">
        <f t="shared" si="0"/>
        <v>100.06705496779948</v>
      </c>
      <c r="F3" s="58">
        <v>1140518</v>
      </c>
      <c r="G3" s="66">
        <f t="shared" ref="G3:G66" si="2">(F3/$F$2)*100</f>
        <v>100.27369318756291</v>
      </c>
      <c r="H3" s="58">
        <v>2199425</v>
      </c>
      <c r="I3" s="76">
        <f t="shared" ref="I3:I66" si="3">(H3/$H$2)*100</f>
        <v>100.53264234115804</v>
      </c>
      <c r="J3" s="10"/>
      <c r="K3" s="21"/>
      <c r="O3" s="20"/>
      <c r="P3" s="11"/>
    </row>
    <row r="4" spans="1:53">
      <c r="A4" s="52">
        <v>39783</v>
      </c>
      <c r="B4" s="58">
        <v>8802989</v>
      </c>
      <c r="C4" s="66">
        <f t="shared" si="1"/>
        <v>96.524679559154805</v>
      </c>
      <c r="D4" s="58">
        <v>1897864</v>
      </c>
      <c r="E4" s="66">
        <f t="shared" si="0"/>
        <v>99.345206407335112</v>
      </c>
      <c r="F4" s="58">
        <v>1141467</v>
      </c>
      <c r="G4" s="66">
        <f t="shared" si="2"/>
        <v>100.35712872723437</v>
      </c>
      <c r="H4" s="58">
        <v>2205676</v>
      </c>
      <c r="I4" s="76">
        <f t="shared" si="3"/>
        <v>100.81836681336081</v>
      </c>
      <c r="J4" s="10"/>
      <c r="K4" s="21"/>
      <c r="O4" s="20"/>
      <c r="P4" s="11"/>
    </row>
    <row r="5" spans="1:53">
      <c r="A5" s="52">
        <v>39814</v>
      </c>
      <c r="B5" s="58">
        <v>8481011</v>
      </c>
      <c r="C5" s="66">
        <f t="shared" si="1"/>
        <v>92.994194257503565</v>
      </c>
      <c r="D5" s="58">
        <v>1912296</v>
      </c>
      <c r="E5" s="66">
        <f t="shared" si="0"/>
        <v>100.10066097039687</v>
      </c>
      <c r="F5" s="58">
        <v>1144082</v>
      </c>
      <c r="G5" s="66">
        <f t="shared" si="2"/>
        <v>100.58703803834166</v>
      </c>
      <c r="H5" s="58">
        <v>2208984</v>
      </c>
      <c r="I5" s="76">
        <f t="shared" si="3"/>
        <v>100.96957086935933</v>
      </c>
      <c r="J5" s="10"/>
      <c r="K5" s="21"/>
      <c r="O5" s="20"/>
      <c r="P5" s="11"/>
    </row>
    <row r="6" spans="1:53">
      <c r="A6" s="52">
        <v>39845</v>
      </c>
      <c r="B6" s="58">
        <v>8362290</v>
      </c>
      <c r="C6" s="66">
        <f t="shared" si="1"/>
        <v>91.692419771366815</v>
      </c>
      <c r="D6" s="58">
        <v>1918636</v>
      </c>
      <c r="E6" s="66">
        <f t="shared" si="0"/>
        <v>100.43253333249579</v>
      </c>
      <c r="F6" s="58">
        <v>1146634</v>
      </c>
      <c r="G6" s="66">
        <f t="shared" si="2"/>
        <v>100.81140842531904</v>
      </c>
      <c r="H6" s="58">
        <v>2213460</v>
      </c>
      <c r="I6" s="76">
        <f t="shared" si="3"/>
        <v>101.17416257269953</v>
      </c>
      <c r="J6" s="10"/>
      <c r="K6" s="21"/>
      <c r="O6" s="20"/>
      <c r="P6" s="11"/>
    </row>
    <row r="7" spans="1:53">
      <c r="A7" s="52">
        <v>39873</v>
      </c>
      <c r="B7" s="58">
        <v>8410234</v>
      </c>
      <c r="C7" s="66">
        <f t="shared" si="1"/>
        <v>92.218125214913798</v>
      </c>
      <c r="D7" s="58">
        <v>1916016</v>
      </c>
      <c r="E7" s="66">
        <f t="shared" si="0"/>
        <v>100.29538734058741</v>
      </c>
      <c r="F7" s="58">
        <v>1150295</v>
      </c>
      <c r="G7" s="66">
        <f t="shared" si="2"/>
        <v>101.13328146086926</v>
      </c>
      <c r="H7" s="58">
        <v>2279020</v>
      </c>
      <c r="I7" s="76">
        <f t="shared" si="3"/>
        <v>104.17081853136432</v>
      </c>
      <c r="J7" s="10"/>
      <c r="K7" s="21"/>
      <c r="O7" s="20"/>
      <c r="P7" s="11"/>
    </row>
    <row r="8" spans="1:53">
      <c r="A8" s="52">
        <v>39904</v>
      </c>
      <c r="B8" s="58">
        <v>8503053</v>
      </c>
      <c r="C8" s="66">
        <f t="shared" si="1"/>
        <v>93.235884550067013</v>
      </c>
      <c r="D8" s="58">
        <v>1931510</v>
      </c>
      <c r="E8" s="66">
        <f t="shared" si="0"/>
        <v>101.10643314159067</v>
      </c>
      <c r="F8" s="58">
        <v>1149546</v>
      </c>
      <c r="G8" s="66">
        <f t="shared" si="2"/>
        <v>101.06742980732457</v>
      </c>
      <c r="H8" s="58">
        <v>2271908</v>
      </c>
      <c r="I8" s="76">
        <f t="shared" si="3"/>
        <v>103.84573895268794</v>
      </c>
      <c r="J8" s="10"/>
      <c r="K8" s="21"/>
      <c r="O8" s="20"/>
      <c r="P8" s="11"/>
    </row>
    <row r="9" spans="1:53">
      <c r="A9" s="52">
        <v>39934</v>
      </c>
      <c r="B9" s="58">
        <v>8674726</v>
      </c>
      <c r="C9" s="66">
        <f t="shared" si="1"/>
        <v>95.118277145804527</v>
      </c>
      <c r="D9" s="58">
        <v>1945342</v>
      </c>
      <c r="E9" s="66">
        <f t="shared" si="0"/>
        <v>101.83048022558945</v>
      </c>
      <c r="F9" s="58">
        <v>1153672</v>
      </c>
      <c r="G9" s="66">
        <f t="shared" si="2"/>
        <v>101.4301853781195</v>
      </c>
      <c r="H9" s="58">
        <v>2270276</v>
      </c>
      <c r="I9" s="76">
        <f t="shared" si="3"/>
        <v>103.77114251393655</v>
      </c>
      <c r="J9" s="10"/>
      <c r="K9" s="21"/>
      <c r="O9" s="20"/>
      <c r="P9" s="11"/>
    </row>
    <row r="10" spans="1:53">
      <c r="A10" s="52">
        <v>39965</v>
      </c>
      <c r="B10" s="58">
        <v>8922743</v>
      </c>
      <c r="C10" s="66">
        <f t="shared" si="1"/>
        <v>97.837780879164058</v>
      </c>
      <c r="D10" s="58">
        <v>1894680</v>
      </c>
      <c r="E10" s="66">
        <f t="shared" si="0"/>
        <v>99.178537385107518</v>
      </c>
      <c r="F10" s="58">
        <v>1158562</v>
      </c>
      <c r="G10" s="66">
        <f t="shared" si="2"/>
        <v>101.86011139391861</v>
      </c>
      <c r="H10" s="58">
        <v>2271485</v>
      </c>
      <c r="I10" s="76">
        <f t="shared" si="3"/>
        <v>103.82640421396745</v>
      </c>
      <c r="J10" s="10"/>
      <c r="K10" s="21"/>
      <c r="O10" s="20"/>
      <c r="P10" s="11"/>
    </row>
    <row r="11" spans="1:53">
      <c r="A11" s="52">
        <v>39995</v>
      </c>
      <c r="B11" s="58">
        <v>9013349</v>
      </c>
      <c r="C11" s="66">
        <f t="shared" si="1"/>
        <v>98.831274693155748</v>
      </c>
      <c r="D11" s="58">
        <v>1830370</v>
      </c>
      <c r="E11" s="66">
        <f t="shared" si="0"/>
        <v>95.812179087539448</v>
      </c>
      <c r="F11" s="58">
        <v>1049015</v>
      </c>
      <c r="G11" s="66">
        <f t="shared" si="2"/>
        <v>92.228801526281316</v>
      </c>
      <c r="H11" s="58">
        <v>2260614</v>
      </c>
      <c r="I11" s="76">
        <f t="shared" si="3"/>
        <v>103.32950599971112</v>
      </c>
      <c r="J11" s="10"/>
      <c r="K11" s="21"/>
      <c r="O11" s="20"/>
      <c r="P11" s="11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>
      <c r="A12" s="52">
        <v>40026</v>
      </c>
      <c r="B12" s="58">
        <v>8977653</v>
      </c>
      <c r="C12" s="66">
        <f t="shared" si="1"/>
        <v>98.439868437673255</v>
      </c>
      <c r="D12" s="58">
        <v>1786003</v>
      </c>
      <c r="E12" s="66">
        <f t="shared" si="0"/>
        <v>93.489753048226703</v>
      </c>
      <c r="F12" s="58">
        <v>1053385</v>
      </c>
      <c r="G12" s="66">
        <f t="shared" si="2"/>
        <v>92.613009438150883</v>
      </c>
      <c r="H12" s="58">
        <v>2248048</v>
      </c>
      <c r="I12" s="76">
        <f t="shared" si="3"/>
        <v>102.75513170476631</v>
      </c>
      <c r="J12" s="10"/>
      <c r="K12" s="21"/>
      <c r="O12" s="20"/>
      <c r="P12" s="11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</row>
    <row r="13" spans="1:53">
      <c r="A13" s="52">
        <v>40057</v>
      </c>
      <c r="B13" s="58">
        <v>8950211</v>
      </c>
      <c r="C13" s="66">
        <f t="shared" si="1"/>
        <v>98.138967203278611</v>
      </c>
      <c r="D13" s="58">
        <v>1820914</v>
      </c>
      <c r="E13" s="66">
        <f t="shared" si="0"/>
        <v>95.317197217506731</v>
      </c>
      <c r="F13" s="58">
        <v>1059182</v>
      </c>
      <c r="G13" s="66">
        <f t="shared" si="2"/>
        <v>93.122678377534825</v>
      </c>
      <c r="H13" s="58">
        <v>2262750</v>
      </c>
      <c r="I13" s="76">
        <f t="shared" si="3"/>
        <v>103.42713957395927</v>
      </c>
      <c r="J13" s="10"/>
      <c r="K13" s="21"/>
      <c r="O13" s="20"/>
      <c r="P13" s="11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</row>
    <row r="14" spans="1:53">
      <c r="A14" s="52">
        <v>40087</v>
      </c>
      <c r="B14" s="58">
        <v>9046769</v>
      </c>
      <c r="C14" s="66">
        <f t="shared" si="1"/>
        <v>99.197724633155318</v>
      </c>
      <c r="D14" s="58">
        <v>1831341</v>
      </c>
      <c r="E14" s="66">
        <f t="shared" si="0"/>
        <v>95.863006857823052</v>
      </c>
      <c r="F14" s="58">
        <v>1061647</v>
      </c>
      <c r="G14" s="66">
        <f t="shared" si="2"/>
        <v>93.339399774047067</v>
      </c>
      <c r="H14" s="58">
        <v>2279402</v>
      </c>
      <c r="I14" s="76">
        <f t="shared" si="3"/>
        <v>104.1882792173956</v>
      </c>
      <c r="J14" s="10"/>
      <c r="K14" s="21"/>
      <c r="O14" s="20"/>
      <c r="P14" s="11"/>
    </row>
    <row r="15" spans="1:53">
      <c r="A15" s="52">
        <v>40118</v>
      </c>
      <c r="B15" s="58">
        <v>8975981</v>
      </c>
      <c r="C15" s="66">
        <f t="shared" si="1"/>
        <v>98.42153497568404</v>
      </c>
      <c r="D15" s="58">
        <v>1833978</v>
      </c>
      <c r="E15" s="66">
        <f t="shared" si="0"/>
        <v>96.001042728304881</v>
      </c>
      <c r="F15" s="58">
        <v>1066653</v>
      </c>
      <c r="G15" s="66">
        <f t="shared" si="2"/>
        <v>93.779524443799701</v>
      </c>
      <c r="H15" s="58">
        <v>2266276</v>
      </c>
      <c r="I15" s="76">
        <f t="shared" si="3"/>
        <v>103.58830810523216</v>
      </c>
      <c r="J15" s="10"/>
      <c r="K15" s="21"/>
      <c r="O15" s="20"/>
      <c r="P15" s="11"/>
    </row>
    <row r="16" spans="1:53">
      <c r="A16" s="52">
        <v>40148</v>
      </c>
      <c r="B16" s="58">
        <v>9030202</v>
      </c>
      <c r="C16" s="66">
        <f t="shared" si="1"/>
        <v>99.016067656615135</v>
      </c>
      <c r="D16" s="58">
        <v>1832133</v>
      </c>
      <c r="E16" s="66">
        <f t="shared" si="0"/>
        <v>95.904464730186206</v>
      </c>
      <c r="F16" s="58">
        <v>1016692</v>
      </c>
      <c r="G16" s="66">
        <f t="shared" si="2"/>
        <v>89.386981769906058</v>
      </c>
      <c r="H16" s="58">
        <v>2241418</v>
      </c>
      <c r="I16" s="76">
        <f t="shared" si="3"/>
        <v>102.4520836723388</v>
      </c>
      <c r="J16" s="10"/>
      <c r="K16" s="21"/>
      <c r="O16" s="20"/>
      <c r="P16" s="11"/>
    </row>
    <row r="17" spans="1:16">
      <c r="A17" s="52">
        <v>40179</v>
      </c>
      <c r="B17" s="58">
        <v>8874966</v>
      </c>
      <c r="C17" s="66">
        <f t="shared" si="1"/>
        <v>97.31390658881817</v>
      </c>
      <c r="D17" s="58">
        <v>1829450</v>
      </c>
      <c r="E17" s="66">
        <f t="shared" si="0"/>
        <v>95.76402095297621</v>
      </c>
      <c r="F17" s="58">
        <v>1023665</v>
      </c>
      <c r="G17" s="66">
        <f t="shared" si="2"/>
        <v>90.000043959715313</v>
      </c>
      <c r="H17" s="58">
        <v>2224741</v>
      </c>
      <c r="I17" s="76">
        <f t="shared" si="3"/>
        <v>101.68980131384806</v>
      </c>
      <c r="J17" s="10"/>
      <c r="K17" s="21"/>
      <c r="O17" s="20"/>
      <c r="P17" s="11"/>
    </row>
    <row r="18" spans="1:16">
      <c r="A18" s="52">
        <v>40210</v>
      </c>
      <c r="B18" s="58">
        <v>8900113</v>
      </c>
      <c r="C18" s="66">
        <f t="shared" si="1"/>
        <v>97.589643172934544</v>
      </c>
      <c r="D18" s="58">
        <v>1836308</v>
      </c>
      <c r="E18" s="66">
        <f t="shared" si="0"/>
        <v>96.123008438666176</v>
      </c>
      <c r="F18" s="58">
        <v>1036251</v>
      </c>
      <c r="G18" s="66">
        <f t="shared" si="2"/>
        <v>91.106597913671919</v>
      </c>
      <c r="H18" s="58">
        <v>2232394</v>
      </c>
      <c r="I18" s="76">
        <f t="shared" si="3"/>
        <v>102.03960924630171</v>
      </c>
      <c r="J18" s="10"/>
      <c r="K18" s="21"/>
      <c r="O18" s="20"/>
      <c r="P18" s="11"/>
    </row>
    <row r="19" spans="1:16">
      <c r="A19" s="52">
        <v>40238</v>
      </c>
      <c r="B19" s="58">
        <v>9136036</v>
      </c>
      <c r="C19" s="66">
        <f t="shared" si="1"/>
        <v>100.17653632657071</v>
      </c>
      <c r="D19" s="58">
        <v>1836519</v>
      </c>
      <c r="E19" s="66">
        <f t="shared" si="0"/>
        <v>96.134053402136658</v>
      </c>
      <c r="F19" s="58">
        <v>1044023</v>
      </c>
      <c r="G19" s="66">
        <f t="shared" si="2"/>
        <v>91.789907728557552</v>
      </c>
      <c r="H19" s="58">
        <v>2233661</v>
      </c>
      <c r="I19" s="76">
        <f t="shared" si="3"/>
        <v>102.09752204525884</v>
      </c>
      <c r="J19" s="10"/>
      <c r="K19" s="21"/>
      <c r="O19" s="20"/>
      <c r="P19" s="11"/>
    </row>
    <row r="20" spans="1:16">
      <c r="A20" s="52">
        <v>40269</v>
      </c>
      <c r="B20" s="58">
        <v>9361665</v>
      </c>
      <c r="C20" s="66">
        <f t="shared" si="1"/>
        <v>102.65055588109391</v>
      </c>
      <c r="D20" s="58">
        <v>1840882</v>
      </c>
      <c r="E20" s="66">
        <f t="shared" si="0"/>
        <v>96.362438120723027</v>
      </c>
      <c r="F20" s="58">
        <v>1049270</v>
      </c>
      <c r="G20" s="66">
        <f t="shared" si="2"/>
        <v>92.251220981092928</v>
      </c>
      <c r="H20" s="58">
        <v>2228659</v>
      </c>
      <c r="I20" s="76">
        <f t="shared" si="3"/>
        <v>101.86888761717401</v>
      </c>
      <c r="J20" s="10"/>
      <c r="K20" s="21"/>
      <c r="O20" s="20"/>
      <c r="P20" s="11"/>
    </row>
    <row r="21" spans="1:16">
      <c r="A21" s="52">
        <v>40299</v>
      </c>
      <c r="B21" s="58">
        <v>9604589</v>
      </c>
      <c r="C21" s="66">
        <f t="shared" si="1"/>
        <v>105.31421492431525</v>
      </c>
      <c r="D21" s="58">
        <v>1850444</v>
      </c>
      <c r="E21" s="66">
        <f t="shared" si="0"/>
        <v>96.862968645390197</v>
      </c>
      <c r="F21" s="58">
        <v>1047511</v>
      </c>
      <c r="G21" s="66">
        <f t="shared" si="2"/>
        <v>92.096570702608133</v>
      </c>
      <c r="H21" s="58">
        <v>2220134</v>
      </c>
      <c r="I21" s="76">
        <f t="shared" si="3"/>
        <v>101.47922178362279</v>
      </c>
      <c r="J21" s="10"/>
      <c r="K21" s="21"/>
      <c r="O21" s="20"/>
      <c r="P21" s="11"/>
    </row>
    <row r="22" spans="1:16">
      <c r="A22" s="52">
        <v>40330</v>
      </c>
      <c r="B22" s="58">
        <v>9743072</v>
      </c>
      <c r="C22" s="66">
        <f t="shared" si="1"/>
        <v>106.83267952757562</v>
      </c>
      <c r="D22" s="58">
        <v>1849129</v>
      </c>
      <c r="E22" s="66">
        <f t="shared" si="0"/>
        <v>96.794133920443798</v>
      </c>
      <c r="F22" s="58">
        <v>1054916</v>
      </c>
      <c r="G22" s="66">
        <f t="shared" si="2"/>
        <v>92.747614086451179</v>
      </c>
      <c r="H22" s="58">
        <v>2250200</v>
      </c>
      <c r="I22" s="76">
        <f t="shared" si="3"/>
        <v>102.85349661664927</v>
      </c>
      <c r="J22" s="10"/>
      <c r="K22" s="21"/>
      <c r="O22" s="20"/>
      <c r="P22" s="11"/>
    </row>
    <row r="23" spans="1:16">
      <c r="A23" s="52">
        <v>40360</v>
      </c>
      <c r="B23" s="58">
        <v>9976855</v>
      </c>
      <c r="C23" s="66">
        <f t="shared" si="1"/>
        <v>109.39610760426388</v>
      </c>
      <c r="D23" s="58">
        <v>1859828.0926363636</v>
      </c>
      <c r="E23" s="66">
        <f t="shared" si="0"/>
        <v>97.354186467059762</v>
      </c>
      <c r="F23" s="58">
        <v>1068099</v>
      </c>
      <c r="G23" s="66">
        <f t="shared" si="2"/>
        <v>93.906655940496137</v>
      </c>
      <c r="H23" s="58">
        <v>2238882</v>
      </c>
      <c r="I23" s="76">
        <f t="shared" si="3"/>
        <v>102.33616665722023</v>
      </c>
      <c r="J23" s="10"/>
      <c r="K23" s="21"/>
      <c r="O23" s="20"/>
      <c r="P23" s="11"/>
    </row>
    <row r="24" spans="1:16">
      <c r="A24" s="52">
        <v>40391</v>
      </c>
      <c r="B24" s="58">
        <v>9937919</v>
      </c>
      <c r="C24" s="66">
        <f t="shared" si="1"/>
        <v>108.96917478368269</v>
      </c>
      <c r="D24" s="58">
        <v>1861234</v>
      </c>
      <c r="E24" s="66">
        <f t="shared" si="0"/>
        <v>97.427779810539619</v>
      </c>
      <c r="F24" s="58">
        <v>1075781</v>
      </c>
      <c r="G24" s="66">
        <f t="shared" si="2"/>
        <v>94.582053006624733</v>
      </c>
      <c r="H24" s="58">
        <v>2244534</v>
      </c>
      <c r="I24" s="76">
        <f t="shared" si="3"/>
        <v>102.59451167671952</v>
      </c>
      <c r="J24" s="10"/>
      <c r="K24" s="21"/>
      <c r="O24" s="20"/>
      <c r="P24" s="11"/>
    </row>
    <row r="25" spans="1:16">
      <c r="A25" s="52">
        <v>40422</v>
      </c>
      <c r="B25" s="58">
        <v>9959685</v>
      </c>
      <c r="C25" s="66">
        <f t="shared" si="1"/>
        <v>109.20783873921923</v>
      </c>
      <c r="D25" s="58">
        <v>1817693.7794000001</v>
      </c>
      <c r="E25" s="66">
        <f t="shared" si="0"/>
        <v>95.14863219905223</v>
      </c>
      <c r="F25" s="58">
        <v>1083929</v>
      </c>
      <c r="G25" s="66">
        <f t="shared" si="2"/>
        <v>95.298420527428661</v>
      </c>
      <c r="H25" s="58">
        <v>2246537</v>
      </c>
      <c r="I25" s="76">
        <f t="shared" si="3"/>
        <v>102.68606600687824</v>
      </c>
      <c r="J25" s="10"/>
      <c r="K25" s="21"/>
      <c r="O25" s="20"/>
      <c r="P25" s="11"/>
    </row>
    <row r="26" spans="1:16">
      <c r="A26" s="52">
        <v>40452</v>
      </c>
      <c r="B26" s="58">
        <v>9992591</v>
      </c>
      <c r="C26" s="66">
        <f t="shared" si="1"/>
        <v>109.56865267475561</v>
      </c>
      <c r="D26" s="58">
        <v>1824281.3330515001</v>
      </c>
      <c r="E26" s="66">
        <f t="shared" si="0"/>
        <v>95.493462954695246</v>
      </c>
      <c r="F26" s="58">
        <v>1089543</v>
      </c>
      <c r="G26" s="66">
        <f t="shared" si="2"/>
        <v>95.792000211006638</v>
      </c>
      <c r="H26" s="58">
        <v>2263441</v>
      </c>
      <c r="I26" s="76">
        <f t="shared" si="3"/>
        <v>103.45872421806294</v>
      </c>
      <c r="J26" s="10"/>
      <c r="K26" s="21"/>
      <c r="O26" s="20"/>
      <c r="P26" s="11"/>
    </row>
    <row r="27" spans="1:16">
      <c r="A27" s="52">
        <v>40483</v>
      </c>
      <c r="B27" s="58">
        <v>9914876</v>
      </c>
      <c r="C27" s="66">
        <f t="shared" si="1"/>
        <v>108.71650853690203</v>
      </c>
      <c r="D27" s="58">
        <v>1832451.5024645755</v>
      </c>
      <c r="E27" s="66">
        <f t="shared" si="0"/>
        <v>95.921136995998964</v>
      </c>
      <c r="F27" s="58">
        <v>1095643</v>
      </c>
      <c r="G27" s="66">
        <f t="shared" si="2"/>
        <v>96.328308737872618</v>
      </c>
      <c r="H27" s="58">
        <v>2260299</v>
      </c>
      <c r="I27" s="76">
        <f t="shared" si="3"/>
        <v>103.31510779002566</v>
      </c>
      <c r="J27" s="10"/>
      <c r="K27" s="21"/>
      <c r="O27" s="20"/>
      <c r="P27" s="11"/>
    </row>
    <row r="28" spans="1:16">
      <c r="A28" s="52">
        <v>40513</v>
      </c>
      <c r="B28" s="58">
        <v>10030810</v>
      </c>
      <c r="C28" s="66">
        <f t="shared" si="1"/>
        <v>109.98772359806033</v>
      </c>
      <c r="D28" s="58">
        <v>1862191.7550279992</v>
      </c>
      <c r="E28" s="66">
        <f t="shared" si="0"/>
        <v>97.477914262188548</v>
      </c>
      <c r="F28" s="58">
        <v>1101131</v>
      </c>
      <c r="G28" s="66">
        <f t="shared" si="2"/>
        <v>96.810810573190736</v>
      </c>
      <c r="H28" s="58">
        <v>2282511</v>
      </c>
      <c r="I28" s="76">
        <f t="shared" si="3"/>
        <v>104.33038726156107</v>
      </c>
      <c r="J28" s="10"/>
      <c r="K28" s="21"/>
      <c r="O28" s="20"/>
      <c r="P28" s="11"/>
    </row>
    <row r="29" spans="1:16">
      <c r="A29" s="52">
        <v>40544</v>
      </c>
      <c r="B29" s="58">
        <v>9960858</v>
      </c>
      <c r="C29" s="66">
        <f t="shared" si="1"/>
        <v>109.22070067158367</v>
      </c>
      <c r="D29" s="58">
        <v>1876534.0000000005</v>
      </c>
      <c r="E29" s="66">
        <f t="shared" si="0"/>
        <v>98.228670526645871</v>
      </c>
      <c r="F29" s="58">
        <v>1115031</v>
      </c>
      <c r="G29" s="66">
        <f t="shared" si="2"/>
        <v>98.032890659000088</v>
      </c>
      <c r="H29" s="58">
        <v>2287486</v>
      </c>
      <c r="I29" s="76">
        <f t="shared" si="3"/>
        <v>104.55778755738716</v>
      </c>
      <c r="J29" s="10"/>
      <c r="K29" s="21"/>
      <c r="O29" s="20"/>
      <c r="P29" s="11"/>
    </row>
    <row r="30" spans="1:16">
      <c r="A30" s="52">
        <v>40575</v>
      </c>
      <c r="B30" s="58">
        <v>9970036</v>
      </c>
      <c r="C30" s="66">
        <f t="shared" si="1"/>
        <v>109.32133734271821</v>
      </c>
      <c r="D30" s="58">
        <v>1883401.7738148256</v>
      </c>
      <c r="E30" s="66">
        <f t="shared" si="0"/>
        <v>98.588169630476642</v>
      </c>
      <c r="F30" s="58">
        <v>1144364</v>
      </c>
      <c r="G30" s="66">
        <f t="shared" si="2"/>
        <v>100.61183131778037</v>
      </c>
      <c r="H30" s="58">
        <v>2301439</v>
      </c>
      <c r="I30" s="76">
        <f t="shared" si="3"/>
        <v>105.19555968355021</v>
      </c>
      <c r="J30" s="10"/>
      <c r="K30" s="21"/>
      <c r="O30" s="20"/>
      <c r="P30" s="11"/>
    </row>
    <row r="31" spans="1:16">
      <c r="A31" s="52">
        <v>40603</v>
      </c>
      <c r="B31" s="58">
        <v>10252034</v>
      </c>
      <c r="C31" s="66">
        <f t="shared" si="1"/>
        <v>112.41344237503421</v>
      </c>
      <c r="D31" s="58">
        <v>1901118.7959576449</v>
      </c>
      <c r="E31" s="66">
        <f t="shared" si="0"/>
        <v>99.515581300491846</v>
      </c>
      <c r="F31" s="58">
        <v>1157888</v>
      </c>
      <c r="G31" s="66">
        <f t="shared" si="2"/>
        <v>101.80085369767144</v>
      </c>
      <c r="H31" s="58">
        <v>2306478</v>
      </c>
      <c r="I31" s="76">
        <f t="shared" si="3"/>
        <v>105.42588532991554</v>
      </c>
      <c r="J31" s="10"/>
      <c r="K31" s="21"/>
      <c r="O31" s="20"/>
      <c r="P31" s="11"/>
    </row>
    <row r="32" spans="1:16">
      <c r="A32" s="52">
        <v>40634</v>
      </c>
      <c r="B32" s="58">
        <v>10511792</v>
      </c>
      <c r="C32" s="66">
        <f t="shared" si="1"/>
        <v>115.26168604691962</v>
      </c>
      <c r="D32" s="58">
        <v>1906281.7196028521</v>
      </c>
      <c r="E32" s="66">
        <f t="shared" si="0"/>
        <v>99.785838660976268</v>
      </c>
      <c r="F32" s="58">
        <v>1195761</v>
      </c>
      <c r="G32" s="66">
        <f t="shared" si="2"/>
        <v>105.13062629406411</v>
      </c>
      <c r="H32" s="58">
        <v>2305863</v>
      </c>
      <c r="I32" s="76">
        <f t="shared" si="3"/>
        <v>105.39777453957726</v>
      </c>
      <c r="J32" s="10"/>
      <c r="K32" s="21"/>
      <c r="O32" s="20"/>
      <c r="P32" s="11"/>
    </row>
    <row r="33" spans="1:16">
      <c r="A33" s="52">
        <v>40664</v>
      </c>
      <c r="B33" s="58">
        <v>10771209</v>
      </c>
      <c r="C33" s="66">
        <f t="shared" si="1"/>
        <v>118.10619065747829</v>
      </c>
      <c r="D33" s="58">
        <v>1885039.9718485156</v>
      </c>
      <c r="E33" s="66">
        <f t="shared" si="0"/>
        <v>98.673922414550219</v>
      </c>
      <c r="F33" s="58">
        <v>1218210</v>
      </c>
      <c r="G33" s="66">
        <f t="shared" si="2"/>
        <v>107.10432959236155</v>
      </c>
      <c r="H33" s="58">
        <v>2312096</v>
      </c>
      <c r="I33" s="76">
        <f t="shared" si="3"/>
        <v>105.68267625694085</v>
      </c>
      <c r="J33" s="10"/>
      <c r="K33" s="21"/>
      <c r="O33" s="20"/>
      <c r="P33" s="11"/>
    </row>
    <row r="34" spans="1:16">
      <c r="A34" s="52">
        <v>40695</v>
      </c>
      <c r="B34" s="58">
        <v>11045909</v>
      </c>
      <c r="C34" s="66">
        <f t="shared" si="1"/>
        <v>121.1182731984084</v>
      </c>
      <c r="D34" s="58">
        <v>1889623.9999999995</v>
      </c>
      <c r="E34" s="66">
        <f t="shared" si="0"/>
        <v>98.913877028203373</v>
      </c>
      <c r="F34" s="58">
        <v>1199684</v>
      </c>
      <c r="G34" s="66">
        <f t="shared" si="2"/>
        <v>105.47553422044038</v>
      </c>
      <c r="H34" s="58">
        <v>2370551</v>
      </c>
      <c r="I34" s="76">
        <f t="shared" si="3"/>
        <v>108.3545725971445</v>
      </c>
      <c r="J34" s="10"/>
      <c r="K34" s="21"/>
      <c r="O34" s="20"/>
      <c r="P34" s="11"/>
    </row>
    <row r="35" spans="1:16">
      <c r="A35" s="52">
        <v>40725</v>
      </c>
      <c r="B35" s="58">
        <v>11112453</v>
      </c>
      <c r="C35" s="66">
        <f t="shared" si="1"/>
        <v>121.84792744159607</v>
      </c>
      <c r="D35" s="58">
        <v>1868398.0000000002</v>
      </c>
      <c r="E35" s="66">
        <f t="shared" si="0"/>
        <v>97.802785110551724</v>
      </c>
      <c r="F35" s="58">
        <v>1184844</v>
      </c>
      <c r="G35" s="66">
        <f t="shared" si="2"/>
        <v>104.1708098698353</v>
      </c>
      <c r="H35" s="58">
        <v>2376533</v>
      </c>
      <c r="I35" s="76">
        <f t="shared" si="3"/>
        <v>108.62800145536188</v>
      </c>
      <c r="J35" s="10"/>
      <c r="K35" s="21"/>
      <c r="O35" s="20"/>
      <c r="P35" s="11"/>
    </row>
    <row r="36" spans="1:16">
      <c r="A36" s="52">
        <v>40756</v>
      </c>
      <c r="B36" s="58">
        <v>10886860</v>
      </c>
      <c r="C36" s="66">
        <f t="shared" si="1"/>
        <v>119.37430262668509</v>
      </c>
      <c r="D36" s="58">
        <v>1876833</v>
      </c>
      <c r="E36" s="66">
        <f t="shared" si="0"/>
        <v>98.244321920378894</v>
      </c>
      <c r="F36" s="58">
        <v>1166692</v>
      </c>
      <c r="G36" s="66">
        <f t="shared" si="2"/>
        <v>102.57489636497115</v>
      </c>
      <c r="H36" s="58">
        <v>2509484</v>
      </c>
      <c r="I36" s="76">
        <f t="shared" si="3"/>
        <v>114.70500582327591</v>
      </c>
      <c r="J36" s="10"/>
      <c r="K36" s="21"/>
      <c r="O36" s="20"/>
      <c r="P36" s="11"/>
    </row>
    <row r="37" spans="1:16">
      <c r="A37" s="52">
        <v>40787</v>
      </c>
      <c r="B37" s="58">
        <v>11061597</v>
      </c>
      <c r="C37" s="66">
        <f t="shared" si="1"/>
        <v>121.29029194941718</v>
      </c>
      <c r="D37" s="58">
        <v>1864766</v>
      </c>
      <c r="E37" s="66">
        <f t="shared" si="0"/>
        <v>97.612665170623742</v>
      </c>
      <c r="F37" s="58">
        <v>1155959</v>
      </c>
      <c r="G37" s="66">
        <f t="shared" si="2"/>
        <v>101.63125711597891</v>
      </c>
      <c r="H37" s="58">
        <v>2537648</v>
      </c>
      <c r="I37" s="76">
        <f t="shared" si="3"/>
        <v>115.99234289496346</v>
      </c>
      <c r="J37" s="10"/>
      <c r="K37" s="21"/>
      <c r="O37" s="20"/>
      <c r="P37" s="11"/>
    </row>
    <row r="38" spans="1:16">
      <c r="A38" s="52">
        <v>40817</v>
      </c>
      <c r="B38" s="58">
        <v>11078121</v>
      </c>
      <c r="C38" s="66">
        <f t="shared" si="1"/>
        <v>121.47147743142057</v>
      </c>
      <c r="D38" s="58">
        <v>1869097</v>
      </c>
      <c r="E38" s="66">
        <f t="shared" si="0"/>
        <v>97.839374823660094</v>
      </c>
      <c r="F38" s="58">
        <v>1154076</v>
      </c>
      <c r="G38" s="66">
        <f t="shared" si="2"/>
        <v>101.46570482809554</v>
      </c>
      <c r="H38" s="58">
        <v>2579366</v>
      </c>
      <c r="I38" s="76">
        <f t="shared" si="3"/>
        <v>117.8992143605458</v>
      </c>
      <c r="J38" s="10"/>
      <c r="K38" s="21"/>
      <c r="O38" s="20"/>
      <c r="P38" s="11"/>
    </row>
    <row r="39" spans="1:16">
      <c r="A39" s="52">
        <v>40848</v>
      </c>
      <c r="B39" s="58">
        <v>10984191</v>
      </c>
      <c r="C39" s="66">
        <f t="shared" si="1"/>
        <v>120.44153599323504</v>
      </c>
      <c r="D39" s="58">
        <v>1878909</v>
      </c>
      <c r="E39" s="66">
        <f t="shared" si="0"/>
        <v>98.352991797936838</v>
      </c>
      <c r="F39" s="58">
        <v>1142647</v>
      </c>
      <c r="G39" s="66">
        <f t="shared" si="2"/>
        <v>100.46087365538222</v>
      </c>
      <c r="H39" s="58">
        <v>2543634</v>
      </c>
      <c r="I39" s="76">
        <f t="shared" si="3"/>
        <v>116.26595458758958</v>
      </c>
      <c r="J39" s="10"/>
      <c r="K39" s="21"/>
      <c r="O39" s="11"/>
    </row>
    <row r="40" spans="1:16">
      <c r="A40" s="52">
        <v>40878</v>
      </c>
      <c r="B40" s="58">
        <v>11030939</v>
      </c>
      <c r="C40" s="66">
        <f t="shared" si="1"/>
        <v>120.95412730966532</v>
      </c>
      <c r="D40" s="58">
        <v>1880740</v>
      </c>
      <c r="E40" s="66">
        <f t="shared" si="0"/>
        <v>98.448836954877393</v>
      </c>
      <c r="F40" s="58">
        <v>1121777</v>
      </c>
      <c r="G40" s="66">
        <f t="shared" si="2"/>
        <v>98.625995138055487</v>
      </c>
      <c r="H40" s="58">
        <v>2554200</v>
      </c>
      <c r="I40" s="76">
        <f t="shared" si="3"/>
        <v>116.74891167818218</v>
      </c>
      <c r="J40" s="10"/>
      <c r="K40" s="21"/>
      <c r="O40" s="11"/>
    </row>
    <row r="41" spans="1:16">
      <c r="A41" s="52">
        <v>40909</v>
      </c>
      <c r="B41" s="58">
        <v>10957242</v>
      </c>
      <c r="C41" s="66">
        <f t="shared" si="1"/>
        <v>120.14604049852981</v>
      </c>
      <c r="D41" s="58">
        <v>1900471</v>
      </c>
      <c r="E41" s="66">
        <f t="shared" si="0"/>
        <v>99.481671903863798</v>
      </c>
      <c r="F41" s="58">
        <v>1139504</v>
      </c>
      <c r="G41" s="66">
        <f t="shared" si="2"/>
        <v>100.18454288490028</v>
      </c>
      <c r="H41" s="58">
        <v>2563237</v>
      </c>
      <c r="I41" s="76">
        <f t="shared" si="3"/>
        <v>117.16198031604756</v>
      </c>
      <c r="J41" s="10"/>
      <c r="K41" s="21"/>
    </row>
    <row r="42" spans="1:16">
      <c r="A42" s="52">
        <v>40940</v>
      </c>
      <c r="B42" s="58">
        <v>10845430</v>
      </c>
      <c r="C42" s="66">
        <f t="shared" si="1"/>
        <v>118.92002312296927</v>
      </c>
      <c r="D42" s="58">
        <v>1921116</v>
      </c>
      <c r="E42" s="66">
        <f t="shared" si="0"/>
        <v>100.56235091262282</v>
      </c>
      <c r="F42" s="58">
        <v>1138592</v>
      </c>
      <c r="G42" s="66">
        <f t="shared" si="2"/>
        <v>100.10436036416228</v>
      </c>
      <c r="H42" s="58">
        <v>2576419</v>
      </c>
      <c r="I42" s="76">
        <f t="shared" si="3"/>
        <v>117.76451110993284</v>
      </c>
      <c r="J42" s="10"/>
      <c r="K42" s="21"/>
    </row>
    <row r="43" spans="1:16">
      <c r="A43" s="52">
        <v>40969</v>
      </c>
      <c r="B43" s="58">
        <v>11257343</v>
      </c>
      <c r="C43" s="66">
        <f t="shared" si="1"/>
        <v>123.43664473084021</v>
      </c>
      <c r="D43" s="58">
        <v>1932074</v>
      </c>
      <c r="E43" s="66">
        <f t="shared" si="0"/>
        <v>101.1359561719099</v>
      </c>
      <c r="F43" s="58">
        <v>1136096</v>
      </c>
      <c r="G43" s="66">
        <f t="shared" si="2"/>
        <v>99.8849134653004</v>
      </c>
      <c r="H43" s="58">
        <v>2574644</v>
      </c>
      <c r="I43" s="76">
        <f t="shared" si="3"/>
        <v>117.68337834107028</v>
      </c>
      <c r="J43" s="10"/>
      <c r="K43" s="21"/>
    </row>
    <row r="44" spans="1:16">
      <c r="A44" s="52">
        <v>41000</v>
      </c>
      <c r="B44" s="58">
        <v>11521869</v>
      </c>
      <c r="C44" s="66">
        <f t="shared" si="1"/>
        <v>126.3371694713647</v>
      </c>
      <c r="D44" s="58">
        <v>1937480</v>
      </c>
      <c r="E44" s="66">
        <f t="shared" si="0"/>
        <v>101.4189375582674</v>
      </c>
      <c r="F44" s="58">
        <v>1121103</v>
      </c>
      <c r="G44" s="66">
        <f t="shared" si="2"/>
        <v>98.566737441808328</v>
      </c>
      <c r="H44" s="58">
        <v>2569269</v>
      </c>
      <c r="I44" s="76">
        <f t="shared" si="3"/>
        <v>117.43769460437376</v>
      </c>
      <c r="J44" s="10"/>
      <c r="K44" s="21"/>
    </row>
    <row r="45" spans="1:16">
      <c r="A45" s="52">
        <v>41030</v>
      </c>
      <c r="B45" s="58">
        <v>11820778</v>
      </c>
      <c r="C45" s="66">
        <f t="shared" si="1"/>
        <v>129.61470343651536</v>
      </c>
      <c r="D45" s="58">
        <v>1931182</v>
      </c>
      <c r="E45" s="66">
        <f t="shared" si="0"/>
        <v>101.0892637197029</v>
      </c>
      <c r="F45" s="58">
        <v>1113613</v>
      </c>
      <c r="G45" s="66">
        <f t="shared" si="2"/>
        <v>97.908220906361407</v>
      </c>
      <c r="H45" s="58">
        <v>2574350</v>
      </c>
      <c r="I45" s="76">
        <f t="shared" si="3"/>
        <v>117.66994001203051</v>
      </c>
      <c r="J45" s="10"/>
      <c r="K45" s="21"/>
    </row>
    <row r="46" spans="1:16">
      <c r="A46" s="52">
        <v>41061</v>
      </c>
      <c r="B46" s="58">
        <v>12087084</v>
      </c>
      <c r="C46" s="66">
        <f t="shared" si="1"/>
        <v>132.53474585786566</v>
      </c>
      <c r="D46" s="58">
        <v>1935759</v>
      </c>
      <c r="E46" s="66">
        <f t="shared" si="0"/>
        <v>101.32885043915508</v>
      </c>
      <c r="F46" s="58">
        <v>1104403</v>
      </c>
      <c r="G46" s="66">
        <f t="shared" si="2"/>
        <v>97.098482950224422</v>
      </c>
      <c r="H46" s="58">
        <v>2610813</v>
      </c>
      <c r="I46" s="76">
        <f t="shared" si="3"/>
        <v>119.33661277317746</v>
      </c>
      <c r="J46" s="10"/>
      <c r="K46" s="21"/>
    </row>
    <row r="47" spans="1:16">
      <c r="A47" s="52">
        <v>41091</v>
      </c>
      <c r="B47" s="58">
        <v>12107944</v>
      </c>
      <c r="C47" s="66">
        <f t="shared" si="1"/>
        <v>132.76347553316162</v>
      </c>
      <c r="D47" s="58">
        <v>1938997</v>
      </c>
      <c r="E47" s="66">
        <f t="shared" si="0"/>
        <v>101.49834613449835</v>
      </c>
      <c r="F47" s="58">
        <v>1103934</v>
      </c>
      <c r="G47" s="66">
        <f t="shared" si="2"/>
        <v>97.057248737257169</v>
      </c>
      <c r="H47" s="58">
        <v>2613791</v>
      </c>
      <c r="I47" s="76">
        <f t="shared" si="3"/>
        <v>119.47273299045787</v>
      </c>
      <c r="J47" s="10"/>
      <c r="K47" s="21"/>
    </row>
    <row r="48" spans="1:16">
      <c r="A48" s="52">
        <v>41122</v>
      </c>
      <c r="B48" s="58">
        <v>11716148</v>
      </c>
      <c r="C48" s="66">
        <f t="shared" si="1"/>
        <v>128.46743661359028</v>
      </c>
      <c r="D48" s="58">
        <v>1937355</v>
      </c>
      <c r="E48" s="66">
        <f t="shared" si="0"/>
        <v>101.41239433346263</v>
      </c>
      <c r="F48" s="58">
        <v>1101083</v>
      </c>
      <c r="G48" s="66">
        <f t="shared" si="2"/>
        <v>96.80659044052031</v>
      </c>
      <c r="H48" s="58">
        <v>2600540</v>
      </c>
      <c r="I48" s="76">
        <f t="shared" si="3"/>
        <v>118.86704830302244</v>
      </c>
      <c r="J48" s="10"/>
      <c r="K48" s="21"/>
    </row>
    <row r="49" spans="1:11">
      <c r="A49" s="52">
        <v>41153</v>
      </c>
      <c r="B49" s="58">
        <v>12069085</v>
      </c>
      <c r="C49" s="66">
        <f t="shared" si="1"/>
        <v>132.33738701675099</v>
      </c>
      <c r="D49" s="58">
        <v>1937908</v>
      </c>
      <c r="E49" s="66">
        <f t="shared" si="0"/>
        <v>101.44134155999902</v>
      </c>
      <c r="F49" s="58">
        <v>1097163</v>
      </c>
      <c r="G49" s="66">
        <f t="shared" si="2"/>
        <v>96.461946272435938</v>
      </c>
      <c r="H49" s="58">
        <v>2613470</v>
      </c>
      <c r="I49" s="76">
        <f t="shared" si="3"/>
        <v>119.45806052915935</v>
      </c>
      <c r="J49" s="10"/>
      <c r="K49" s="21"/>
    </row>
    <row r="50" spans="1:11">
      <c r="A50" s="52">
        <v>41183</v>
      </c>
      <c r="B50" s="58">
        <v>11743906</v>
      </c>
      <c r="C50" s="66">
        <f t="shared" si="1"/>
        <v>128.77180278458093</v>
      </c>
      <c r="D50" s="58">
        <v>1987922</v>
      </c>
      <c r="E50" s="66">
        <f t="shared" si="0"/>
        <v>104.05936432309292</v>
      </c>
      <c r="F50" s="58">
        <v>1079239</v>
      </c>
      <c r="G50" s="66">
        <f t="shared" si="2"/>
        <v>94.886078397756307</v>
      </c>
      <c r="H50" s="58">
        <v>2688851</v>
      </c>
      <c r="I50" s="76">
        <f t="shared" si="3"/>
        <v>122.90362066979557</v>
      </c>
      <c r="J50" s="10"/>
      <c r="K50" s="21"/>
    </row>
    <row r="51" spans="1:11">
      <c r="A51" s="52">
        <v>41214</v>
      </c>
      <c r="B51" s="58">
        <v>11996881</v>
      </c>
      <c r="C51" s="66">
        <f t="shared" si="1"/>
        <v>131.54567093453286</v>
      </c>
      <c r="D51" s="58">
        <v>1933781</v>
      </c>
      <c r="E51" s="66">
        <f t="shared" si="0"/>
        <v>101.22531044984409</v>
      </c>
      <c r="F51" s="58">
        <v>1071133</v>
      </c>
      <c r="G51" s="66">
        <f t="shared" si="2"/>
        <v>94.173403493038975</v>
      </c>
      <c r="H51" s="58">
        <v>2622715</v>
      </c>
      <c r="I51" s="76">
        <f t="shared" si="3"/>
        <v>119.88063655627734</v>
      </c>
      <c r="J51" s="10"/>
      <c r="K51" s="21"/>
    </row>
    <row r="52" spans="1:11">
      <c r="A52" s="52">
        <v>41244</v>
      </c>
      <c r="B52" s="58">
        <v>11939620</v>
      </c>
      <c r="C52" s="66">
        <f t="shared" si="1"/>
        <v>130.91780468634869</v>
      </c>
      <c r="D52" s="58">
        <v>1910505</v>
      </c>
      <c r="E52" s="66">
        <f t="shared" si="0"/>
        <v>100.00690964539385</v>
      </c>
      <c r="F52" s="58">
        <v>1056852</v>
      </c>
      <c r="G52" s="66">
        <f t="shared" si="2"/>
        <v>92.917826104158152</v>
      </c>
      <c r="H52" s="58">
        <v>2662608</v>
      </c>
      <c r="I52" s="76">
        <f t="shared" si="3"/>
        <v>121.70408982288832</v>
      </c>
      <c r="J52" s="10"/>
      <c r="K52" s="21"/>
    </row>
    <row r="53" spans="1:11">
      <c r="A53" s="52">
        <v>41275</v>
      </c>
      <c r="B53" s="58">
        <v>11818115</v>
      </c>
      <c r="C53" s="66">
        <f t="shared" si="1"/>
        <v>129.58550367020118</v>
      </c>
      <c r="D53" s="58">
        <v>1913440</v>
      </c>
      <c r="E53" s="66">
        <f t="shared" si="0"/>
        <v>100.16054456381032</v>
      </c>
      <c r="F53" s="58">
        <v>1050279</v>
      </c>
      <c r="G53" s="66">
        <f t="shared" si="2"/>
        <v>92.339931686602398</v>
      </c>
      <c r="H53" s="58">
        <v>2667984</v>
      </c>
      <c r="I53" s="76">
        <f t="shared" si="3"/>
        <v>121.949819268187</v>
      </c>
      <c r="J53" s="10"/>
      <c r="K53" s="21"/>
    </row>
    <row r="54" spans="1:11">
      <c r="A54" s="52">
        <v>41306</v>
      </c>
      <c r="B54" s="58">
        <v>11748042</v>
      </c>
      <c r="C54" s="66">
        <f t="shared" si="1"/>
        <v>128.81715398002794</v>
      </c>
      <c r="D54" s="58">
        <v>1927111.9999999998</v>
      </c>
      <c r="E54" s="66">
        <f t="shared" si="0"/>
        <v>100.87621632005894</v>
      </c>
      <c r="F54" s="58">
        <v>1042120</v>
      </c>
      <c r="G54" s="66">
        <f t="shared" si="2"/>
        <v>91.622597052061494</v>
      </c>
      <c r="H54" s="58">
        <v>2670744</v>
      </c>
      <c r="I54" s="76">
        <f t="shared" si="3"/>
        <v>122.07597501019303</v>
      </c>
      <c r="K54" s="21"/>
    </row>
    <row r="55" spans="1:11">
      <c r="A55" s="52">
        <v>41334</v>
      </c>
      <c r="B55" s="58">
        <v>12030850</v>
      </c>
      <c r="C55" s="66">
        <f t="shared" si="1"/>
        <v>131.91814065361862</v>
      </c>
      <c r="D55" s="58">
        <v>1938193</v>
      </c>
      <c r="E55" s="66">
        <f t="shared" si="0"/>
        <v>101.45626011255393</v>
      </c>
      <c r="F55" s="58">
        <v>1034903</v>
      </c>
      <c r="G55" s="66">
        <f t="shared" si="2"/>
        <v>90.988082521177589</v>
      </c>
      <c r="H55" s="58">
        <v>2651342</v>
      </c>
      <c r="I55" s="76">
        <f t="shared" si="3"/>
        <v>121.18913671077243</v>
      </c>
      <c r="K55" s="21"/>
    </row>
    <row r="56" spans="1:11">
      <c r="A56" s="52">
        <v>41365</v>
      </c>
      <c r="B56" s="58">
        <v>12262422</v>
      </c>
      <c r="C56" s="66">
        <f t="shared" si="1"/>
        <v>134.45732513912378</v>
      </c>
      <c r="D56" s="58">
        <v>1948982</v>
      </c>
      <c r="E56" s="66">
        <f t="shared" si="0"/>
        <v>102.02101893190492</v>
      </c>
      <c r="F56" s="58">
        <v>1027778</v>
      </c>
      <c r="G56" s="66">
        <f t="shared" si="2"/>
        <v>90.361656577912001</v>
      </c>
      <c r="H56" s="58">
        <v>2649513</v>
      </c>
      <c r="I56" s="76">
        <f t="shared" si="3"/>
        <v>121.10553567739235</v>
      </c>
      <c r="J56" s="11"/>
      <c r="K56" s="21"/>
    </row>
    <row r="57" spans="1:11">
      <c r="A57" s="52">
        <v>41395</v>
      </c>
      <c r="B57" s="58">
        <v>12354071</v>
      </c>
      <c r="C57" s="66">
        <f t="shared" si="1"/>
        <v>135.46225543688027</v>
      </c>
      <c r="D57" s="58">
        <v>1958586</v>
      </c>
      <c r="E57" s="66">
        <f t="shared" si="0"/>
        <v>102.52374798010651</v>
      </c>
      <c r="F57" s="58">
        <v>1022716</v>
      </c>
      <c r="G57" s="66">
        <f t="shared" si="2"/>
        <v>89.916608420043872</v>
      </c>
      <c r="H57" s="58">
        <v>2650756</v>
      </c>
      <c r="I57" s="76">
        <f t="shared" si="3"/>
        <v>121.16235146989722</v>
      </c>
      <c r="K57" s="21"/>
    </row>
    <row r="58" spans="1:11">
      <c r="A58" s="52">
        <v>41426</v>
      </c>
      <c r="B58" s="58">
        <v>12561253</v>
      </c>
      <c r="C58" s="66">
        <f t="shared" si="1"/>
        <v>137.73400383511463</v>
      </c>
      <c r="D58" s="58">
        <v>1961927</v>
      </c>
      <c r="E58" s="66">
        <f t="shared" si="0"/>
        <v>102.69863529268892</v>
      </c>
      <c r="F58" s="58">
        <v>1012428</v>
      </c>
      <c r="G58" s="66">
        <f t="shared" si="2"/>
        <v>89.012093317683679</v>
      </c>
      <c r="H58" s="58">
        <v>2663305</v>
      </c>
      <c r="I58" s="76">
        <f t="shared" si="3"/>
        <v>121.73594871860504</v>
      </c>
      <c r="K58" s="21"/>
    </row>
    <row r="59" spans="1:11">
      <c r="A59" s="52">
        <v>41456</v>
      </c>
      <c r="B59" s="58">
        <v>12615267</v>
      </c>
      <c r="C59" s="66">
        <f t="shared" si="1"/>
        <v>138.32626676327553</v>
      </c>
      <c r="D59" s="58">
        <v>1966920</v>
      </c>
      <c r="E59" s="66">
        <f t="shared" si="0"/>
        <v>102.95999786429142</v>
      </c>
      <c r="F59" s="58">
        <v>1003774</v>
      </c>
      <c r="G59" s="66">
        <f t="shared" si="2"/>
        <v>88.251238564979047</v>
      </c>
      <c r="H59" s="58">
        <v>2668898</v>
      </c>
      <c r="I59" s="76">
        <f t="shared" si="3"/>
        <v>121.99159693057595</v>
      </c>
      <c r="K59" s="21"/>
    </row>
    <row r="60" spans="1:11">
      <c r="A60" s="52">
        <v>41487</v>
      </c>
      <c r="B60" s="58">
        <v>12542642</v>
      </c>
      <c r="C60" s="66">
        <f t="shared" si="1"/>
        <v>137.52993442059244</v>
      </c>
      <c r="D60" s="58">
        <v>1945347</v>
      </c>
      <c r="E60" s="66">
        <f t="shared" si="0"/>
        <v>101.83074195458164</v>
      </c>
      <c r="F60" s="58">
        <v>986334</v>
      </c>
      <c r="G60" s="66">
        <f t="shared" si="2"/>
        <v>86.717923694726153</v>
      </c>
      <c r="H60" s="58">
        <v>2663081</v>
      </c>
      <c r="I60" s="76">
        <f t="shared" si="3"/>
        <v>121.72570999171761</v>
      </c>
      <c r="K60" s="21"/>
    </row>
    <row r="61" spans="1:11">
      <c r="A61" s="52">
        <v>41518</v>
      </c>
      <c r="B61" s="58">
        <v>12679379</v>
      </c>
      <c r="C61" s="66">
        <f t="shared" si="1"/>
        <v>139.02925415266071</v>
      </c>
      <c r="D61" s="58">
        <v>1913073</v>
      </c>
      <c r="E61" s="66">
        <f t="shared" si="0"/>
        <v>100.14133365578346</v>
      </c>
      <c r="F61" s="58">
        <v>970007</v>
      </c>
      <c r="G61" s="66">
        <f t="shared" si="2"/>
        <v>85.282463150768635</v>
      </c>
      <c r="H61" s="58">
        <v>2707070</v>
      </c>
      <c r="I61" s="76">
        <f t="shared" si="3"/>
        <v>123.73638569284185</v>
      </c>
      <c r="K61" s="21"/>
    </row>
    <row r="62" spans="1:11">
      <c r="A62" s="52">
        <v>41548</v>
      </c>
      <c r="B62" s="58">
        <v>12412998</v>
      </c>
      <c r="C62" s="66">
        <f t="shared" si="1"/>
        <v>136.10838935711828</v>
      </c>
      <c r="D62" s="58">
        <v>1896377</v>
      </c>
      <c r="E62" s="66">
        <f t="shared" si="0"/>
        <v>99.267368205057338</v>
      </c>
      <c r="F62" s="58">
        <v>960369</v>
      </c>
      <c r="G62" s="66">
        <f t="shared" si="2"/>
        <v>84.43509567832038</v>
      </c>
      <c r="H62" s="58">
        <v>2756891</v>
      </c>
      <c r="I62" s="76">
        <f t="shared" si="3"/>
        <v>126.0136339618571</v>
      </c>
    </row>
    <row r="63" spans="1:11">
      <c r="A63" s="52">
        <v>41579</v>
      </c>
      <c r="B63" s="58">
        <v>12557625</v>
      </c>
      <c r="C63" s="66">
        <f t="shared" si="1"/>
        <v>137.69422285419546</v>
      </c>
      <c r="D63" s="58">
        <v>1860055</v>
      </c>
      <c r="E63" s="66">
        <f t="shared" si="0"/>
        <v>97.366064114180844</v>
      </c>
      <c r="F63" s="58">
        <v>940806</v>
      </c>
      <c r="G63" s="66">
        <f t="shared" si="2"/>
        <v>82.715127856831998</v>
      </c>
      <c r="H63" s="58">
        <v>2766055</v>
      </c>
      <c r="I63" s="76">
        <f t="shared" si="3"/>
        <v>126.43250759219882</v>
      </c>
    </row>
    <row r="64" spans="1:11">
      <c r="A64" s="52">
        <v>41609</v>
      </c>
      <c r="B64" s="58">
        <v>12484113</v>
      </c>
      <c r="C64" s="66">
        <f t="shared" si="1"/>
        <v>136.88816456606713</v>
      </c>
      <c r="D64" s="58">
        <v>1832463</v>
      </c>
      <c r="E64" s="66">
        <f t="shared" si="0"/>
        <v>95.921738843670852</v>
      </c>
      <c r="F64" s="58">
        <v>928454</v>
      </c>
      <c r="G64" s="66">
        <f t="shared" si="2"/>
        <v>81.629147049643706</v>
      </c>
      <c r="H64" s="58">
        <v>2823400</v>
      </c>
      <c r="I64" s="76">
        <f t="shared" si="3"/>
        <v>129.053667383987</v>
      </c>
    </row>
    <row r="65" spans="1:9">
      <c r="A65" s="52">
        <v>41640</v>
      </c>
      <c r="B65" s="58">
        <v>12447958</v>
      </c>
      <c r="C65" s="66">
        <f t="shared" si="1"/>
        <v>136.49172538052898</v>
      </c>
      <c r="D65" s="58">
        <v>1849023</v>
      </c>
      <c r="E65" s="66">
        <f t="shared" si="0"/>
        <v>96.788585265809346</v>
      </c>
      <c r="F65" s="58">
        <v>908141</v>
      </c>
      <c r="G65" s="66">
        <f t="shared" si="2"/>
        <v>79.84323965518</v>
      </c>
      <c r="H65" s="59">
        <v>2838873</v>
      </c>
      <c r="I65" s="76">
        <f t="shared" si="3"/>
        <v>129.76091658545772</v>
      </c>
    </row>
    <row r="66" spans="1:9">
      <c r="A66" s="52">
        <v>41671</v>
      </c>
      <c r="B66" s="58">
        <v>12486017</v>
      </c>
      <c r="C66" s="66">
        <f t="shared" si="1"/>
        <v>136.90904190555725</v>
      </c>
      <c r="D66" s="58">
        <v>1925354</v>
      </c>
      <c r="E66" s="66">
        <f t="shared" ref="E66:E76" si="4">(D66/$D$2)*100</f>
        <v>100.7841924064044</v>
      </c>
      <c r="F66" s="58">
        <v>929946</v>
      </c>
      <c r="G66" s="66">
        <f t="shared" si="2"/>
        <v>81.760322840149286</v>
      </c>
      <c r="H66" s="59">
        <v>2836699</v>
      </c>
      <c r="I66" s="76">
        <f t="shared" si="3"/>
        <v>129.66154608432689</v>
      </c>
    </row>
    <row r="67" spans="1:9">
      <c r="A67" s="52">
        <v>41699</v>
      </c>
      <c r="B67" s="58">
        <v>12700185</v>
      </c>
      <c r="C67" s="66">
        <f t="shared" ref="C67:C76" si="5">(B67/$B$2)*100</f>
        <v>139.25739171853837</v>
      </c>
      <c r="D67" s="58">
        <v>1928800</v>
      </c>
      <c r="E67" s="66">
        <f t="shared" si="4"/>
        <v>100.96457602782283</v>
      </c>
      <c r="F67" s="58">
        <v>942484</v>
      </c>
      <c r="G67" s="66">
        <f t="shared" ref="G67:G82" si="6">(F67/$F$2)*100</f>
        <v>82.862656661435466</v>
      </c>
      <c r="H67" s="59">
        <v>2849623</v>
      </c>
      <c r="I67" s="76">
        <f t="shared" ref="I67:I82" si="7">(H67/$H$2)*100</f>
        <v>130.25228405885073</v>
      </c>
    </row>
    <row r="68" spans="1:9">
      <c r="A68" s="52">
        <v>41730</v>
      </c>
      <c r="B68" s="58">
        <v>12868737</v>
      </c>
      <c r="C68" s="66">
        <f t="shared" si="5"/>
        <v>141.10556258289532</v>
      </c>
      <c r="D68" s="58">
        <v>1902614</v>
      </c>
      <c r="E68" s="66">
        <f t="shared" si="4"/>
        <v>99.593848949917103</v>
      </c>
      <c r="F68" s="58">
        <v>913407</v>
      </c>
      <c r="G68" s="66">
        <f t="shared" si="6"/>
        <v>80.306223376897407</v>
      </c>
      <c r="H68" s="59">
        <v>2844868</v>
      </c>
      <c r="I68" s="76">
        <f t="shared" si="7"/>
        <v>130.03493965550342</v>
      </c>
    </row>
    <row r="69" spans="1:9">
      <c r="A69" s="52">
        <v>41760</v>
      </c>
      <c r="B69" s="58">
        <v>13068558</v>
      </c>
      <c r="C69" s="66">
        <f t="shared" si="5"/>
        <v>143.29659769542243</v>
      </c>
      <c r="D69" s="58">
        <v>1904808</v>
      </c>
      <c r="E69" s="66">
        <f t="shared" si="4"/>
        <v>99.708695631690773</v>
      </c>
      <c r="F69" s="58">
        <v>911396</v>
      </c>
      <c r="G69" s="66">
        <f t="shared" si="6"/>
        <v>80.129417401892908</v>
      </c>
      <c r="H69" s="59">
        <v>2849314</v>
      </c>
      <c r="I69" s="76">
        <f t="shared" si="7"/>
        <v>130.23816010077834</v>
      </c>
    </row>
    <row r="70" spans="1:9">
      <c r="A70" s="52">
        <v>41791</v>
      </c>
      <c r="B70" s="58">
        <v>13351474</v>
      </c>
      <c r="C70" s="66">
        <f t="shared" si="5"/>
        <v>146.39876858784976</v>
      </c>
      <c r="D70" s="58">
        <v>1906518</v>
      </c>
      <c r="E70" s="66">
        <f t="shared" si="4"/>
        <v>99.79820694702029</v>
      </c>
      <c r="F70" s="58">
        <v>911356</v>
      </c>
      <c r="G70" s="66">
        <f t="shared" si="6"/>
        <v>80.125900624667551</v>
      </c>
      <c r="H70" s="59">
        <v>2852087</v>
      </c>
      <c r="I70" s="76">
        <f t="shared" si="7"/>
        <v>130.36491005461264</v>
      </c>
    </row>
    <row r="71" spans="1:9">
      <c r="A71" s="52">
        <v>41821</v>
      </c>
      <c r="B71" s="58">
        <v>13109755</v>
      </c>
      <c r="C71" s="66">
        <f t="shared" si="5"/>
        <v>143.74832235664812</v>
      </c>
      <c r="D71" s="58">
        <v>1948562</v>
      </c>
      <c r="E71" s="66">
        <f t="shared" si="4"/>
        <v>101.99903369656083</v>
      </c>
      <c r="F71" s="58">
        <v>927355</v>
      </c>
      <c r="G71" s="66">
        <f t="shared" si="6"/>
        <v>81.532523595377199</v>
      </c>
      <c r="H71" s="59">
        <v>2864800</v>
      </c>
      <c r="I71" s="76">
        <f t="shared" si="7"/>
        <v>130.94600351407732</v>
      </c>
    </row>
    <row r="72" spans="1:9">
      <c r="A72" s="52">
        <v>41852</v>
      </c>
      <c r="B72" s="58">
        <v>13212186</v>
      </c>
      <c r="C72" s="66">
        <f t="shared" si="5"/>
        <v>144.87147716826084</v>
      </c>
      <c r="D72" s="58">
        <v>1983848</v>
      </c>
      <c r="E72" s="66">
        <f t="shared" si="4"/>
        <v>103.84610754025523</v>
      </c>
      <c r="F72" s="58">
        <v>925809</v>
      </c>
      <c r="G72" s="66">
        <f t="shared" si="6"/>
        <v>81.396600155617392</v>
      </c>
      <c r="H72" s="59">
        <v>2859563</v>
      </c>
      <c r="I72" s="76">
        <f t="shared" si="7"/>
        <v>130.70662756448112</v>
      </c>
    </row>
    <row r="73" spans="1:9">
      <c r="A73" s="52">
        <v>41883</v>
      </c>
      <c r="B73" s="58">
        <v>13321597</v>
      </c>
      <c r="C73" s="66">
        <f t="shared" si="5"/>
        <v>146.07116760468494</v>
      </c>
      <c r="D73" s="58">
        <v>1984653</v>
      </c>
      <c r="E73" s="66">
        <f t="shared" si="4"/>
        <v>103.88824590799808</v>
      </c>
      <c r="F73" s="58">
        <v>922896</v>
      </c>
      <c r="G73" s="66">
        <f t="shared" si="6"/>
        <v>81.140490854181223</v>
      </c>
      <c r="H73" s="59">
        <v>2879940</v>
      </c>
      <c r="I73" s="76">
        <f t="shared" si="7"/>
        <v>131.63803175102342</v>
      </c>
    </row>
    <row r="74" spans="1:9">
      <c r="A74" s="52">
        <v>41913</v>
      </c>
      <c r="B74" s="59">
        <v>13211467</v>
      </c>
      <c r="C74" s="66">
        <f t="shared" si="5"/>
        <v>144.8635933410059</v>
      </c>
      <c r="D74" s="58">
        <v>2001958</v>
      </c>
      <c r="E74" s="66">
        <f t="shared" si="4"/>
        <v>104.79408994997313</v>
      </c>
      <c r="F74" s="58">
        <v>922888</v>
      </c>
      <c r="G74" s="66">
        <f t="shared" si="6"/>
        <v>81.139787498736155</v>
      </c>
      <c r="H74" s="59">
        <v>2908367</v>
      </c>
      <c r="I74" s="76">
        <f t="shared" si="7"/>
        <v>132.93739018508327</v>
      </c>
    </row>
    <row r="75" spans="1:9" s="41" customFormat="1">
      <c r="A75" s="53">
        <v>41944</v>
      </c>
      <c r="B75" s="60">
        <v>13237370</v>
      </c>
      <c r="C75" s="67">
        <f t="shared" si="5"/>
        <v>145.14761945697865</v>
      </c>
      <c r="D75" s="60">
        <v>1990727</v>
      </c>
      <c r="E75" s="67">
        <f t="shared" si="4"/>
        <v>104.20619428771241</v>
      </c>
      <c r="F75" s="60">
        <v>878159</v>
      </c>
      <c r="G75" s="67">
        <f t="shared" si="6"/>
        <v>77.207239285918376</v>
      </c>
      <c r="H75" s="60">
        <v>2929226</v>
      </c>
      <c r="I75" s="76">
        <f t="shared" si="7"/>
        <v>133.89082591787445</v>
      </c>
    </row>
    <row r="76" spans="1:9">
      <c r="A76" s="54">
        <v>41974</v>
      </c>
      <c r="B76" s="61">
        <v>13240122</v>
      </c>
      <c r="C76" s="67">
        <f t="shared" si="5"/>
        <v>145.17779510733408</v>
      </c>
      <c r="D76" s="70">
        <v>1963165</v>
      </c>
      <c r="E76" s="67">
        <f t="shared" si="4"/>
        <v>102.76343939115556</v>
      </c>
      <c r="F76" s="60">
        <v>864468</v>
      </c>
      <c r="G76" s="67">
        <f t="shared" si="6"/>
        <v>76.003534361111477</v>
      </c>
      <c r="H76" s="62">
        <v>2910148</v>
      </c>
      <c r="I76" s="76">
        <f t="shared" si="7"/>
        <v>133.01879720555888</v>
      </c>
    </row>
    <row r="77" spans="1:9">
      <c r="A77" s="54">
        <v>42005</v>
      </c>
      <c r="B77" s="62">
        <v>13058277</v>
      </c>
      <c r="C77" s="67">
        <f t="shared" ref="C77:C82" si="8">(B77/$B$2)*100</f>
        <v>143.18386664116943</v>
      </c>
      <c r="D77" s="71">
        <v>1971494</v>
      </c>
      <c r="E77" s="67">
        <f t="shared" ref="E77:E82" si="9">(D77/$D$2)*100</f>
        <v>103.19942754634828</v>
      </c>
      <c r="F77" s="62">
        <v>850325</v>
      </c>
      <c r="G77" s="67">
        <f t="shared" si="6"/>
        <v>74.760089853658101</v>
      </c>
      <c r="H77" s="62">
        <v>2926680</v>
      </c>
      <c r="I77" s="76">
        <f t="shared" si="7"/>
        <v>133.77445181673411</v>
      </c>
    </row>
    <row r="78" spans="1:9">
      <c r="A78" s="54">
        <v>42036</v>
      </c>
      <c r="B78" s="62">
        <v>13019198</v>
      </c>
      <c r="C78" s="67">
        <f t="shared" si="8"/>
        <v>142.75536582712863</v>
      </c>
      <c r="D78" s="63">
        <v>2027866</v>
      </c>
      <c r="E78" s="67">
        <f t="shared" si="9"/>
        <v>106.150264895913</v>
      </c>
      <c r="F78" s="62">
        <v>886675</v>
      </c>
      <c r="G78" s="67">
        <f t="shared" si="6"/>
        <v>77.955961157195546</v>
      </c>
      <c r="H78" s="62">
        <v>2929385</v>
      </c>
      <c r="I78" s="76">
        <f t="shared" si="7"/>
        <v>133.89809358562044</v>
      </c>
    </row>
    <row r="79" spans="1:9">
      <c r="A79" s="54">
        <v>42064</v>
      </c>
      <c r="B79" s="63">
        <v>13328128</v>
      </c>
      <c r="C79" s="67">
        <f t="shared" si="8"/>
        <v>146.14277994933298</v>
      </c>
      <c r="D79" s="63">
        <v>2025815</v>
      </c>
      <c r="E79" s="67">
        <f t="shared" si="9"/>
        <v>106.04290366331601</v>
      </c>
      <c r="F79" s="63">
        <v>872201</v>
      </c>
      <c r="G79" s="67">
        <f t="shared" si="6"/>
        <v>76.683415318202393</v>
      </c>
      <c r="H79" s="63">
        <v>2926533</v>
      </c>
      <c r="I79" s="76">
        <f t="shared" si="7"/>
        <v>133.76773265221422</v>
      </c>
    </row>
    <row r="80" spans="1:9">
      <c r="A80" s="54">
        <v>42095</v>
      </c>
      <c r="B80" s="62">
        <v>13681271</v>
      </c>
      <c r="C80" s="67">
        <f t="shared" si="8"/>
        <v>150.01498914027468</v>
      </c>
      <c r="D80" s="62">
        <v>1949831</v>
      </c>
      <c r="E80" s="67">
        <f t="shared" si="9"/>
        <v>102.06546051477905</v>
      </c>
      <c r="F80" s="62">
        <v>839337</v>
      </c>
      <c r="G80" s="67">
        <f t="shared" si="6"/>
        <v>73.794031149854277</v>
      </c>
      <c r="H80" s="62">
        <v>2928695</v>
      </c>
      <c r="I80" s="76">
        <f t="shared" si="7"/>
        <v>133.86655465011893</v>
      </c>
    </row>
    <row r="81" spans="1:9">
      <c r="A81" s="54">
        <v>42125</v>
      </c>
      <c r="B81" s="62">
        <v>13830442</v>
      </c>
      <c r="C81" s="67">
        <f t="shared" si="8"/>
        <v>151.65064754840384</v>
      </c>
      <c r="D81" s="62">
        <v>2026587</v>
      </c>
      <c r="E81" s="67">
        <f t="shared" si="9"/>
        <v>106.08331461971039</v>
      </c>
      <c r="F81" s="62">
        <v>848248</v>
      </c>
      <c r="G81" s="67">
        <f t="shared" si="6"/>
        <v>74.577481196231773</v>
      </c>
      <c r="H81" s="62">
        <v>2928677</v>
      </c>
      <c r="I81" s="76">
        <f t="shared" si="7"/>
        <v>133.86573189527977</v>
      </c>
    </row>
    <row r="82" spans="1:9" ht="15" thickBot="1">
      <c r="A82" s="55">
        <v>42156</v>
      </c>
      <c r="B82" s="64">
        <v>14033585</v>
      </c>
      <c r="C82" s="68">
        <f t="shared" si="8"/>
        <v>153.87810835514634</v>
      </c>
      <c r="D82" s="72">
        <v>1996411</v>
      </c>
      <c r="E82" s="68">
        <f t="shared" si="9"/>
        <v>104.50372780603578</v>
      </c>
      <c r="F82" s="72">
        <v>833523</v>
      </c>
      <c r="G82" s="68">
        <f t="shared" si="6"/>
        <v>73.282867580149542</v>
      </c>
      <c r="H82" s="72">
        <v>2936848</v>
      </c>
      <c r="I82" s="77">
        <f t="shared" si="7"/>
        <v>134.23921688366062</v>
      </c>
    </row>
    <row r="86" spans="1:9">
      <c r="E86" s="10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98"/>
  <sheetViews>
    <sheetView zoomScaleNormal="100" workbookViewId="0">
      <pane ySplit="1" topLeftCell="A80" activePane="bottomLeft" state="frozen"/>
      <selection activeCell="X1" sqref="X1"/>
      <selection pane="bottomLeft" activeCell="B95" sqref="B95"/>
    </sheetView>
  </sheetViews>
  <sheetFormatPr defaultColWidth="9.1796875" defaultRowHeight="14.5"/>
  <cols>
    <col min="1" max="1" width="17.26953125" style="9" bestFit="1" customWidth="1"/>
    <col min="2" max="2" width="34.453125" style="9" bestFit="1" customWidth="1"/>
    <col min="3" max="3" width="13.453125" style="9" bestFit="1" customWidth="1"/>
    <col min="4" max="5" width="13.453125" style="9" customWidth="1"/>
    <col min="6" max="6" width="21.81640625" style="9" customWidth="1"/>
    <col min="7" max="7" width="30" style="9" customWidth="1"/>
    <col min="8" max="8" width="26.7265625" style="9" customWidth="1"/>
    <col min="9" max="9" width="22" style="9" customWidth="1"/>
    <col min="10" max="10" width="27.1796875" style="9" customWidth="1"/>
    <col min="11" max="11" width="9.1796875" style="9"/>
    <col min="12" max="12" width="40.81640625" style="11" customWidth="1"/>
    <col min="13" max="20" width="9.1796875" style="11"/>
    <col min="21" max="21" width="34.54296875" style="11" bestFit="1" customWidth="1"/>
    <col min="22" max="22" width="9.1796875" style="11"/>
    <col min="23" max="16384" width="9.1796875" style="9"/>
  </cols>
  <sheetData>
    <row r="1" spans="1:22" ht="63" customHeight="1" thickBot="1">
      <c r="A1" s="8" t="s">
        <v>1</v>
      </c>
      <c r="B1" s="8" t="s">
        <v>91</v>
      </c>
      <c r="C1" s="4">
        <v>41791</v>
      </c>
      <c r="D1" s="4">
        <v>42125</v>
      </c>
      <c r="E1" s="4">
        <v>42156</v>
      </c>
      <c r="F1" s="1" t="s">
        <v>268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22">
      <c r="A2" s="95">
        <v>1</v>
      </c>
      <c r="B2" s="94" t="s">
        <v>2</v>
      </c>
      <c r="C2" s="82">
        <v>104007</v>
      </c>
      <c r="D2" s="84">
        <v>112292</v>
      </c>
      <c r="E2" s="81">
        <v>113931</v>
      </c>
      <c r="F2" s="85">
        <f t="shared" ref="F2:F33" si="0">E2/$E$90</f>
        <v>8.1184529826127828E-3</v>
      </c>
      <c r="G2" s="85">
        <f>(E2-C2)/C2</f>
        <v>9.5416654648244836E-2</v>
      </c>
      <c r="H2" s="81">
        <f>E2-C2</f>
        <v>9924</v>
      </c>
      <c r="I2" s="87">
        <f>H2/$H$90</f>
        <v>1.4548951710205524E-2</v>
      </c>
      <c r="J2" s="84">
        <f>E2-D2</f>
        <v>1639</v>
      </c>
      <c r="L2" s="78"/>
      <c r="M2" s="79"/>
      <c r="N2" s="46"/>
      <c r="U2" s="78"/>
      <c r="V2" s="79"/>
    </row>
    <row r="3" spans="1:22">
      <c r="A3" s="96">
        <v>2</v>
      </c>
      <c r="B3" s="3" t="s">
        <v>3</v>
      </c>
      <c r="C3" s="83">
        <v>35992</v>
      </c>
      <c r="D3" s="62">
        <v>108500</v>
      </c>
      <c r="E3" s="63">
        <v>104182</v>
      </c>
      <c r="F3" s="86">
        <f t="shared" si="0"/>
        <v>7.4237623529554283E-3</v>
      </c>
      <c r="G3" s="86">
        <f t="shared" ref="G3:G66" si="1">(E3-C3)/C3</f>
        <v>1.8945876861524784</v>
      </c>
      <c r="H3" s="63">
        <f t="shared" ref="H3:H66" si="2">E3-C3</f>
        <v>68190</v>
      </c>
      <c r="I3" s="88">
        <f t="shared" ref="I3:I66" si="3">H3/$H$90</f>
        <v>9.9969066618189703E-2</v>
      </c>
      <c r="J3" s="62">
        <f t="shared" ref="J3:J66" si="4">E3-D3</f>
        <v>-4318</v>
      </c>
      <c r="L3" s="78"/>
      <c r="M3" s="79"/>
      <c r="N3" s="46"/>
      <c r="U3" s="78"/>
      <c r="V3" s="79"/>
    </row>
    <row r="4" spans="1:22">
      <c r="A4" s="96">
        <v>3</v>
      </c>
      <c r="B4" s="3" t="s">
        <v>4</v>
      </c>
      <c r="C4" s="83">
        <v>7746</v>
      </c>
      <c r="D4" s="62">
        <v>7241</v>
      </c>
      <c r="E4" s="63">
        <v>7287</v>
      </c>
      <c r="F4" s="86">
        <f t="shared" si="0"/>
        <v>5.1925434591374906E-4</v>
      </c>
      <c r="G4" s="86">
        <f t="shared" si="1"/>
        <v>-5.9256390395042602E-2</v>
      </c>
      <c r="H4" s="63">
        <f t="shared" si="2"/>
        <v>-459</v>
      </c>
      <c r="I4" s="88">
        <f t="shared" si="3"/>
        <v>-6.7291100715279474E-4</v>
      </c>
      <c r="J4" s="62">
        <f t="shared" si="4"/>
        <v>46</v>
      </c>
      <c r="L4" s="78"/>
      <c r="M4" s="79"/>
      <c r="N4" s="46"/>
      <c r="U4" s="78"/>
      <c r="V4" s="79"/>
    </row>
    <row r="5" spans="1:22">
      <c r="A5" s="96">
        <v>5</v>
      </c>
      <c r="B5" s="3" t="s">
        <v>5</v>
      </c>
      <c r="C5" s="83">
        <v>49631</v>
      </c>
      <c r="D5" s="62">
        <v>39753</v>
      </c>
      <c r="E5" s="63">
        <v>31533</v>
      </c>
      <c r="F5" s="86">
        <f t="shared" si="0"/>
        <v>2.246966829929772E-3</v>
      </c>
      <c r="G5" s="86">
        <f t="shared" si="1"/>
        <v>-0.36465112530474902</v>
      </c>
      <c r="H5" s="63">
        <f t="shared" si="2"/>
        <v>-18098</v>
      </c>
      <c r="I5" s="88">
        <f t="shared" si="3"/>
        <v>-2.6532338578325227E-2</v>
      </c>
      <c r="J5" s="62">
        <f t="shared" si="4"/>
        <v>-8220</v>
      </c>
      <c r="L5" s="78"/>
      <c r="M5" s="79"/>
      <c r="N5" s="46"/>
      <c r="U5" s="78"/>
      <c r="V5" s="79"/>
    </row>
    <row r="6" spans="1:22">
      <c r="A6" s="96">
        <v>6</v>
      </c>
      <c r="B6" s="3" t="s">
        <v>6</v>
      </c>
      <c r="C6" s="83">
        <v>3277</v>
      </c>
      <c r="D6" s="62">
        <v>3145</v>
      </c>
      <c r="E6" s="63">
        <v>1509</v>
      </c>
      <c r="F6" s="86">
        <f t="shared" si="0"/>
        <v>1.0752776286316005E-4</v>
      </c>
      <c r="G6" s="86">
        <f t="shared" si="1"/>
        <v>-0.53951785169362221</v>
      </c>
      <c r="H6" s="63">
        <f t="shared" si="2"/>
        <v>-1768</v>
      </c>
      <c r="I6" s="88">
        <f t="shared" si="3"/>
        <v>-2.5919535090329873E-3</v>
      </c>
      <c r="J6" s="62">
        <f t="shared" si="4"/>
        <v>-1636</v>
      </c>
      <c r="L6" s="78"/>
      <c r="M6" s="79"/>
      <c r="N6" s="46"/>
      <c r="U6" s="78"/>
      <c r="V6" s="79"/>
    </row>
    <row r="7" spans="1:22">
      <c r="A7" s="96">
        <v>7</v>
      </c>
      <c r="B7" s="3" t="s">
        <v>7</v>
      </c>
      <c r="C7" s="83">
        <v>25835</v>
      </c>
      <c r="D7" s="62">
        <v>23846</v>
      </c>
      <c r="E7" s="63">
        <v>24661</v>
      </c>
      <c r="F7" s="86">
        <f t="shared" si="0"/>
        <v>1.7572844002441287E-3</v>
      </c>
      <c r="G7" s="86">
        <f t="shared" si="1"/>
        <v>-4.5442229533578481E-2</v>
      </c>
      <c r="H7" s="63">
        <f t="shared" si="2"/>
        <v>-1174</v>
      </c>
      <c r="I7" s="88">
        <f t="shared" si="3"/>
        <v>-1.7211274997764293E-3</v>
      </c>
      <c r="J7" s="62">
        <f t="shared" si="4"/>
        <v>815</v>
      </c>
      <c r="L7" s="78"/>
      <c r="M7" s="79"/>
      <c r="N7" s="46"/>
      <c r="U7" s="78"/>
      <c r="V7" s="79"/>
    </row>
    <row r="8" spans="1:22">
      <c r="A8" s="96">
        <v>8</v>
      </c>
      <c r="B8" s="3" t="s">
        <v>8</v>
      </c>
      <c r="C8" s="83">
        <v>63549</v>
      </c>
      <c r="D8" s="62">
        <v>63128</v>
      </c>
      <c r="E8" s="63">
        <v>64229</v>
      </c>
      <c r="F8" s="86">
        <f t="shared" si="0"/>
        <v>4.5768062829277048E-3</v>
      </c>
      <c r="G8" s="86">
        <f t="shared" si="1"/>
        <v>1.0700404412343231E-2</v>
      </c>
      <c r="H8" s="63">
        <f t="shared" si="2"/>
        <v>680</v>
      </c>
      <c r="I8" s="88">
        <f t="shared" si="3"/>
        <v>9.9690519578191821E-4</v>
      </c>
      <c r="J8" s="62">
        <f t="shared" si="4"/>
        <v>1101</v>
      </c>
      <c r="L8" s="78"/>
      <c r="M8" s="79"/>
      <c r="N8" s="46"/>
      <c r="U8" s="78"/>
      <c r="V8" s="79"/>
    </row>
    <row r="9" spans="1:22">
      <c r="A9" s="96">
        <v>9</v>
      </c>
      <c r="B9" s="3" t="s">
        <v>9</v>
      </c>
      <c r="C9" s="83">
        <v>10071</v>
      </c>
      <c r="D9" s="62">
        <v>7225</v>
      </c>
      <c r="E9" s="63">
        <v>8327</v>
      </c>
      <c r="F9" s="86">
        <f t="shared" si="0"/>
        <v>5.9336228055767643E-4</v>
      </c>
      <c r="G9" s="86">
        <f t="shared" si="1"/>
        <v>-0.17317048952437691</v>
      </c>
      <c r="H9" s="63">
        <f t="shared" si="2"/>
        <v>-1744</v>
      </c>
      <c r="I9" s="88">
        <f t="shared" si="3"/>
        <v>-2.556768619770096E-3</v>
      </c>
      <c r="J9" s="62">
        <f t="shared" si="4"/>
        <v>1102</v>
      </c>
      <c r="L9" s="78"/>
      <c r="M9" s="79"/>
      <c r="N9" s="46"/>
      <c r="U9" s="78"/>
      <c r="V9" s="79"/>
    </row>
    <row r="10" spans="1:22" s="27" customFormat="1">
      <c r="A10" s="96">
        <v>10</v>
      </c>
      <c r="B10" s="3" t="s">
        <v>10</v>
      </c>
      <c r="C10" s="83">
        <v>431042</v>
      </c>
      <c r="D10" s="63">
        <v>435197</v>
      </c>
      <c r="E10" s="63">
        <v>434847</v>
      </c>
      <c r="F10" s="86">
        <f t="shared" si="0"/>
        <v>3.0986166400103751E-2</v>
      </c>
      <c r="G10" s="86">
        <f t="shared" si="1"/>
        <v>8.8274460493408986E-3</v>
      </c>
      <c r="H10" s="63">
        <f t="shared" si="2"/>
        <v>3805</v>
      </c>
      <c r="I10" s="88">
        <f t="shared" si="3"/>
        <v>5.5782709852208803E-3</v>
      </c>
      <c r="J10" s="62">
        <f t="shared" si="4"/>
        <v>-350</v>
      </c>
      <c r="L10" s="78"/>
      <c r="M10" s="79"/>
      <c r="N10" s="46"/>
      <c r="O10" s="80"/>
      <c r="P10" s="80"/>
      <c r="Q10" s="80"/>
      <c r="R10" s="80"/>
      <c r="S10" s="80"/>
      <c r="T10" s="80"/>
      <c r="U10" s="78"/>
      <c r="V10" s="79"/>
    </row>
    <row r="11" spans="1:22">
      <c r="A11" s="97">
        <v>11</v>
      </c>
      <c r="B11" s="3" t="s">
        <v>11</v>
      </c>
      <c r="C11" s="83">
        <v>14819</v>
      </c>
      <c r="D11" s="63">
        <v>15441</v>
      </c>
      <c r="E11" s="63">
        <v>15785</v>
      </c>
      <c r="F11" s="86">
        <f t="shared" si="0"/>
        <v>1.1248016811099943E-3</v>
      </c>
      <c r="G11" s="86">
        <f t="shared" si="1"/>
        <v>6.5186584789796886E-2</v>
      </c>
      <c r="H11" s="63">
        <f t="shared" si="2"/>
        <v>966</v>
      </c>
      <c r="I11" s="88">
        <f t="shared" si="3"/>
        <v>1.416191792831372E-3</v>
      </c>
      <c r="J11" s="62">
        <f t="shared" si="4"/>
        <v>344</v>
      </c>
      <c r="L11" s="78"/>
      <c r="M11" s="79"/>
      <c r="N11" s="46"/>
      <c r="U11" s="78"/>
      <c r="V11" s="79"/>
    </row>
    <row r="12" spans="1:22" ht="16.5" customHeight="1">
      <c r="A12" s="97">
        <v>12</v>
      </c>
      <c r="B12" s="3" t="s">
        <v>12</v>
      </c>
      <c r="C12" s="83">
        <v>3494</v>
      </c>
      <c r="D12" s="63">
        <v>4157</v>
      </c>
      <c r="E12" s="63">
        <v>4062</v>
      </c>
      <c r="F12" s="86">
        <f t="shared" si="0"/>
        <v>2.8944849088810879E-4</v>
      </c>
      <c r="G12" s="86">
        <f t="shared" si="1"/>
        <v>0.16256439610761306</v>
      </c>
      <c r="H12" s="63">
        <f t="shared" si="2"/>
        <v>568</v>
      </c>
      <c r="I12" s="88">
        <f t="shared" si="3"/>
        <v>8.3270904588842582E-4</v>
      </c>
      <c r="J12" s="62">
        <f t="shared" si="4"/>
        <v>-95</v>
      </c>
    </row>
    <row r="13" spans="1:22">
      <c r="A13" s="97">
        <v>13</v>
      </c>
      <c r="B13" s="3" t="s">
        <v>13</v>
      </c>
      <c r="C13" s="83">
        <v>441766</v>
      </c>
      <c r="D13" s="63">
        <v>423683</v>
      </c>
      <c r="E13" s="63">
        <v>424270</v>
      </c>
      <c r="F13" s="86">
        <f t="shared" si="0"/>
        <v>3.0232474453249118E-2</v>
      </c>
      <c r="G13" s="86">
        <f t="shared" si="1"/>
        <v>-3.9604677589493077E-2</v>
      </c>
      <c r="H13" s="63">
        <f t="shared" si="2"/>
        <v>-17496</v>
      </c>
      <c r="I13" s="88">
        <f t="shared" si="3"/>
        <v>-2.5649784272647708E-2</v>
      </c>
      <c r="J13" s="62">
        <f t="shared" si="4"/>
        <v>587</v>
      </c>
      <c r="L13" s="3"/>
      <c r="M13" s="12"/>
      <c r="U13" s="3"/>
      <c r="V13" s="12"/>
    </row>
    <row r="14" spans="1:22" s="27" customFormat="1">
      <c r="A14" s="97">
        <v>14</v>
      </c>
      <c r="B14" s="3" t="s">
        <v>14</v>
      </c>
      <c r="C14" s="83">
        <v>495225</v>
      </c>
      <c r="D14" s="63">
        <v>486221</v>
      </c>
      <c r="E14" s="63">
        <v>485501</v>
      </c>
      <c r="F14" s="86">
        <f t="shared" si="0"/>
        <v>3.4595650363039805E-2</v>
      </c>
      <c r="G14" s="86">
        <f t="shared" si="1"/>
        <v>-1.9635519208440609E-2</v>
      </c>
      <c r="H14" s="63">
        <f t="shared" si="2"/>
        <v>-9724</v>
      </c>
      <c r="I14" s="88">
        <f t="shared" si="3"/>
        <v>-1.425574429968143E-2</v>
      </c>
      <c r="J14" s="62">
        <f t="shared" si="4"/>
        <v>-720</v>
      </c>
      <c r="K14" s="36"/>
      <c r="L14" s="3"/>
      <c r="M14" s="12"/>
      <c r="N14" s="80"/>
      <c r="O14" s="80"/>
      <c r="P14" s="80"/>
      <c r="Q14" s="80"/>
      <c r="R14" s="80"/>
      <c r="S14" s="80"/>
      <c r="T14" s="80"/>
      <c r="U14" s="3"/>
      <c r="V14" s="12"/>
    </row>
    <row r="15" spans="1:22">
      <c r="A15" s="97">
        <v>15</v>
      </c>
      <c r="B15" s="3" t="s">
        <v>15</v>
      </c>
      <c r="C15" s="83">
        <v>65393</v>
      </c>
      <c r="D15" s="63">
        <v>62327</v>
      </c>
      <c r="E15" s="63">
        <v>62292</v>
      </c>
      <c r="F15" s="86">
        <f t="shared" si="0"/>
        <v>4.4387802546533902E-3</v>
      </c>
      <c r="G15" s="86">
        <f t="shared" si="1"/>
        <v>-4.7420977780496386E-2</v>
      </c>
      <c r="H15" s="63">
        <f t="shared" si="2"/>
        <v>-3101</v>
      </c>
      <c r="I15" s="88">
        <f t="shared" si="3"/>
        <v>-4.5461809001760712E-3</v>
      </c>
      <c r="J15" s="62">
        <f t="shared" si="4"/>
        <v>-35</v>
      </c>
      <c r="K15" s="36"/>
      <c r="L15" s="3"/>
      <c r="M15" s="46"/>
      <c r="U15" s="3"/>
      <c r="V15" s="12"/>
    </row>
    <row r="16" spans="1:22">
      <c r="A16" s="97">
        <v>16</v>
      </c>
      <c r="B16" s="3" t="s">
        <v>16</v>
      </c>
      <c r="C16" s="83">
        <v>70535</v>
      </c>
      <c r="D16" s="63">
        <v>70143</v>
      </c>
      <c r="E16" s="63">
        <v>70434</v>
      </c>
      <c r="F16" s="86">
        <f t="shared" si="0"/>
        <v>5.0189598737599836E-3</v>
      </c>
      <c r="G16" s="86">
        <f t="shared" si="1"/>
        <v>-1.4319132345644006E-3</v>
      </c>
      <c r="H16" s="63">
        <f t="shared" si="2"/>
        <v>-101</v>
      </c>
      <c r="I16" s="88">
        <f t="shared" si="3"/>
        <v>-1.4806974231466725E-4</v>
      </c>
      <c r="J16" s="62">
        <f t="shared" si="4"/>
        <v>291</v>
      </c>
      <c r="K16" s="37"/>
      <c r="L16" s="3"/>
      <c r="M16" s="12"/>
      <c r="U16" s="3"/>
      <c r="V16" s="12"/>
    </row>
    <row r="17" spans="1:22">
      <c r="A17" s="97">
        <v>17</v>
      </c>
      <c r="B17" s="3" t="s">
        <v>17</v>
      </c>
      <c r="C17" s="83">
        <v>48531</v>
      </c>
      <c r="D17" s="63">
        <v>51609</v>
      </c>
      <c r="E17" s="63">
        <v>52059</v>
      </c>
      <c r="F17" s="86">
        <f t="shared" si="0"/>
        <v>3.7096009323348239E-3</v>
      </c>
      <c r="G17" s="86">
        <f t="shared" si="1"/>
        <v>7.2695802682821289E-2</v>
      </c>
      <c r="H17" s="63">
        <f t="shared" si="2"/>
        <v>3528</v>
      </c>
      <c r="I17" s="88">
        <f t="shared" si="3"/>
        <v>5.1721787216450106E-3</v>
      </c>
      <c r="J17" s="62">
        <f t="shared" si="4"/>
        <v>450</v>
      </c>
      <c r="K17" s="37"/>
      <c r="L17" s="3"/>
      <c r="M17" s="12"/>
      <c r="U17" s="3"/>
      <c r="V17" s="12"/>
    </row>
    <row r="18" spans="1:22">
      <c r="A18" s="97">
        <v>18</v>
      </c>
      <c r="B18" s="3" t="s">
        <v>18</v>
      </c>
      <c r="C18" s="83">
        <v>65613</v>
      </c>
      <c r="D18" s="63">
        <v>63551</v>
      </c>
      <c r="E18" s="63">
        <v>63266</v>
      </c>
      <c r="F18" s="86">
        <f t="shared" si="0"/>
        <v>4.5081851857526074E-3</v>
      </c>
      <c r="G18" s="86">
        <f t="shared" si="1"/>
        <v>-3.5770350387880449E-2</v>
      </c>
      <c r="H18" s="63">
        <f t="shared" si="2"/>
        <v>-2347</v>
      </c>
      <c r="I18" s="88">
        <f t="shared" si="3"/>
        <v>-3.4407889625002381E-3</v>
      </c>
      <c r="J18" s="62">
        <f t="shared" si="4"/>
        <v>-285</v>
      </c>
      <c r="K18" s="37"/>
      <c r="L18" s="3"/>
      <c r="M18" s="12"/>
      <c r="U18" s="3"/>
      <c r="V18" s="12"/>
    </row>
    <row r="19" spans="1:22">
      <c r="A19" s="97">
        <v>19</v>
      </c>
      <c r="B19" s="3" t="s">
        <v>19</v>
      </c>
      <c r="C19" s="83">
        <v>8058</v>
      </c>
      <c r="D19" s="63">
        <v>7773</v>
      </c>
      <c r="E19" s="63">
        <v>7764</v>
      </c>
      <c r="F19" s="86">
        <f t="shared" si="0"/>
        <v>5.5324423516870422E-4</v>
      </c>
      <c r="G19" s="86">
        <f t="shared" si="1"/>
        <v>-3.6485480268056592E-2</v>
      </c>
      <c r="H19" s="63">
        <f t="shared" si="2"/>
        <v>-294</v>
      </c>
      <c r="I19" s="88">
        <f t="shared" si="3"/>
        <v>-4.3101489347041757E-4</v>
      </c>
      <c r="J19" s="62">
        <f t="shared" si="4"/>
        <v>-9</v>
      </c>
      <c r="K19" s="37"/>
      <c r="L19" s="3"/>
      <c r="M19" s="12"/>
      <c r="U19" s="3"/>
      <c r="V19" s="12"/>
    </row>
    <row r="20" spans="1:22">
      <c r="A20" s="97">
        <v>20</v>
      </c>
      <c r="B20" s="3" t="s">
        <v>20</v>
      </c>
      <c r="C20" s="83">
        <v>71142</v>
      </c>
      <c r="D20" s="63">
        <v>73706</v>
      </c>
      <c r="E20" s="63">
        <v>74083</v>
      </c>
      <c r="F20" s="86">
        <f t="shared" si="0"/>
        <v>5.2789789636789172E-3</v>
      </c>
      <c r="G20" s="86">
        <f t="shared" si="1"/>
        <v>4.1339855500267073E-2</v>
      </c>
      <c r="H20" s="63">
        <f t="shared" si="2"/>
        <v>2941</v>
      </c>
      <c r="I20" s="88">
        <f t="shared" si="3"/>
        <v>4.3116149717567958E-3</v>
      </c>
      <c r="J20" s="62">
        <f t="shared" si="4"/>
        <v>377</v>
      </c>
      <c r="K20" s="37"/>
      <c r="L20" s="3"/>
      <c r="M20" s="12"/>
      <c r="U20" s="3"/>
      <c r="V20" s="12"/>
    </row>
    <row r="21" spans="1:22">
      <c r="A21" s="97">
        <v>21</v>
      </c>
      <c r="B21" s="3" t="s">
        <v>21</v>
      </c>
      <c r="C21" s="83">
        <v>18181</v>
      </c>
      <c r="D21" s="63">
        <v>19036</v>
      </c>
      <c r="E21" s="63">
        <v>19195</v>
      </c>
      <c r="F21" s="86">
        <f t="shared" si="0"/>
        <v>1.3677901975867178E-3</v>
      </c>
      <c r="G21" s="86">
        <f t="shared" si="1"/>
        <v>5.5772509762939335E-2</v>
      </c>
      <c r="H21" s="63">
        <f t="shared" si="2"/>
        <v>1014</v>
      </c>
      <c r="I21" s="88">
        <f t="shared" si="3"/>
        <v>1.4865615713571545E-3</v>
      </c>
      <c r="J21" s="62">
        <f t="shared" si="4"/>
        <v>159</v>
      </c>
      <c r="K21" s="37"/>
      <c r="L21" s="3"/>
      <c r="M21" s="46"/>
      <c r="U21" s="3"/>
      <c r="V21" s="12"/>
    </row>
    <row r="22" spans="1:22">
      <c r="A22" s="97">
        <v>22</v>
      </c>
      <c r="B22" s="3" t="s">
        <v>22</v>
      </c>
      <c r="C22" s="83">
        <v>188686</v>
      </c>
      <c r="D22" s="63">
        <v>194561</v>
      </c>
      <c r="E22" s="63">
        <v>196620</v>
      </c>
      <c r="F22" s="86">
        <f t="shared" si="0"/>
        <v>1.4010675105470199E-2</v>
      </c>
      <c r="G22" s="86">
        <f t="shared" si="1"/>
        <v>4.2048694656731292E-2</v>
      </c>
      <c r="H22" s="63">
        <f t="shared" si="2"/>
        <v>7934</v>
      </c>
      <c r="I22" s="88">
        <f t="shared" si="3"/>
        <v>1.1631537975490793E-2</v>
      </c>
      <c r="J22" s="62">
        <f t="shared" si="4"/>
        <v>2059</v>
      </c>
      <c r="K22" s="37"/>
      <c r="L22" s="3"/>
      <c r="M22" s="12"/>
      <c r="U22" s="3"/>
      <c r="V22" s="12"/>
    </row>
    <row r="23" spans="1:22">
      <c r="A23" s="97">
        <v>23</v>
      </c>
      <c r="B23" s="3" t="s">
        <v>23</v>
      </c>
      <c r="C23" s="83">
        <v>226812</v>
      </c>
      <c r="D23" s="63">
        <v>229915</v>
      </c>
      <c r="E23" s="63">
        <v>232606</v>
      </c>
      <c r="F23" s="86">
        <f t="shared" si="0"/>
        <v>1.6574952159409018E-2</v>
      </c>
      <c r="G23" s="86">
        <f t="shared" si="1"/>
        <v>2.5545385605699876E-2</v>
      </c>
      <c r="H23" s="63">
        <f t="shared" si="2"/>
        <v>5794</v>
      </c>
      <c r="I23" s="88">
        <f t="shared" si="3"/>
        <v>8.494218682882991E-3</v>
      </c>
      <c r="J23" s="62">
        <f t="shared" si="4"/>
        <v>2691</v>
      </c>
      <c r="K23" s="37"/>
      <c r="L23" s="3"/>
      <c r="M23" s="12"/>
      <c r="U23" s="3"/>
      <c r="V23" s="12"/>
    </row>
    <row r="24" spans="1:22">
      <c r="A24" s="97">
        <v>24</v>
      </c>
      <c r="B24" s="3" t="s">
        <v>24</v>
      </c>
      <c r="C24" s="83">
        <v>151860</v>
      </c>
      <c r="D24" s="63">
        <v>147988</v>
      </c>
      <c r="E24" s="63">
        <v>148818</v>
      </c>
      <c r="F24" s="86">
        <f t="shared" si="0"/>
        <v>1.060441790176922E-2</v>
      </c>
      <c r="G24" s="86">
        <f t="shared" si="1"/>
        <v>-2.0031608060055314E-2</v>
      </c>
      <c r="H24" s="63">
        <f t="shared" si="2"/>
        <v>-3042</v>
      </c>
      <c r="I24" s="88">
        <f t="shared" si="3"/>
        <v>-4.4596847140714636E-3</v>
      </c>
      <c r="J24" s="62">
        <f t="shared" si="4"/>
        <v>830</v>
      </c>
      <c r="L24" s="3"/>
      <c r="M24" s="12"/>
    </row>
    <row r="25" spans="1:22">
      <c r="A25" s="97">
        <v>25</v>
      </c>
      <c r="B25" s="3" t="s">
        <v>25</v>
      </c>
      <c r="C25" s="83">
        <v>391482</v>
      </c>
      <c r="D25" s="63">
        <v>393540</v>
      </c>
      <c r="E25" s="63">
        <v>402285</v>
      </c>
      <c r="F25" s="86">
        <f t="shared" si="0"/>
        <v>2.866587546945417E-2</v>
      </c>
      <c r="G25" s="86">
        <f t="shared" si="1"/>
        <v>2.759513847379956E-2</v>
      </c>
      <c r="H25" s="63">
        <f t="shared" si="2"/>
        <v>10803</v>
      </c>
      <c r="I25" s="88">
        <f t="shared" si="3"/>
        <v>1.5837598279458916E-2</v>
      </c>
      <c r="J25" s="62">
        <f t="shared" si="4"/>
        <v>8745</v>
      </c>
      <c r="M25" s="12"/>
    </row>
    <row r="26" spans="1:22">
      <c r="A26" s="97">
        <v>26</v>
      </c>
      <c r="B26" s="3" t="s">
        <v>26</v>
      </c>
      <c r="C26" s="83">
        <v>33205</v>
      </c>
      <c r="D26" s="63">
        <v>34032</v>
      </c>
      <c r="E26" s="63">
        <v>33713</v>
      </c>
      <c r="F26" s="86">
        <f t="shared" si="0"/>
        <v>2.4023084621641582E-3</v>
      </c>
      <c r="G26" s="86">
        <f t="shared" si="1"/>
        <v>1.5298900767956633E-2</v>
      </c>
      <c r="H26" s="63">
        <f t="shared" si="2"/>
        <v>508</v>
      </c>
      <c r="I26" s="88">
        <f t="shared" si="3"/>
        <v>7.4474682273119775E-4</v>
      </c>
      <c r="J26" s="62">
        <f t="shared" si="4"/>
        <v>-319</v>
      </c>
      <c r="M26" s="12"/>
    </row>
    <row r="27" spans="1:22">
      <c r="A27" s="97">
        <v>27</v>
      </c>
      <c r="B27" s="3" t="s">
        <v>27</v>
      </c>
      <c r="C27" s="83">
        <v>118002</v>
      </c>
      <c r="D27" s="63">
        <v>124839</v>
      </c>
      <c r="E27" s="63">
        <v>126648</v>
      </c>
      <c r="F27" s="86">
        <f t="shared" si="0"/>
        <v>9.0246362565231907E-3</v>
      </c>
      <c r="G27" s="86">
        <f t="shared" si="1"/>
        <v>7.3269944577210561E-2</v>
      </c>
      <c r="H27" s="63">
        <f t="shared" si="2"/>
        <v>8646</v>
      </c>
      <c r="I27" s="88">
        <f t="shared" si="3"/>
        <v>1.2675356356956565E-2</v>
      </c>
      <c r="J27" s="62">
        <f t="shared" si="4"/>
        <v>1809</v>
      </c>
      <c r="L27" s="3"/>
      <c r="M27" s="12"/>
    </row>
    <row r="28" spans="1:22">
      <c r="A28" s="97">
        <v>28</v>
      </c>
      <c r="B28" s="3" t="s">
        <v>28</v>
      </c>
      <c r="C28" s="83">
        <v>149474</v>
      </c>
      <c r="D28" s="63">
        <v>140992</v>
      </c>
      <c r="E28" s="63">
        <v>141914</v>
      </c>
      <c r="F28" s="86">
        <f t="shared" si="0"/>
        <v>1.0112455227940687E-2</v>
      </c>
      <c r="G28" s="86">
        <f t="shared" si="1"/>
        <v>-5.0577357935159294E-2</v>
      </c>
      <c r="H28" s="63">
        <f t="shared" si="2"/>
        <v>-7560</v>
      </c>
      <c r="I28" s="88">
        <f t="shared" si="3"/>
        <v>-1.1083240117810738E-2</v>
      </c>
      <c r="J28" s="62">
        <f t="shared" si="4"/>
        <v>922</v>
      </c>
      <c r="L28" s="3"/>
      <c r="M28" s="12"/>
    </row>
    <row r="29" spans="1:22">
      <c r="A29" s="97">
        <v>29</v>
      </c>
      <c r="B29" s="3" t="s">
        <v>29</v>
      </c>
      <c r="C29" s="83">
        <v>150001</v>
      </c>
      <c r="D29" s="63">
        <v>159165</v>
      </c>
      <c r="E29" s="63">
        <v>163169</v>
      </c>
      <c r="F29" s="86">
        <f t="shared" si="0"/>
        <v>1.1627036142225954E-2</v>
      </c>
      <c r="G29" s="86">
        <f t="shared" si="1"/>
        <v>8.7786081426123833E-2</v>
      </c>
      <c r="H29" s="63">
        <f t="shared" si="2"/>
        <v>13168</v>
      </c>
      <c r="I29" s="88">
        <f t="shared" si="3"/>
        <v>1.9304775908906321E-2</v>
      </c>
      <c r="J29" s="62">
        <f t="shared" si="4"/>
        <v>4004</v>
      </c>
      <c r="M29" s="12"/>
    </row>
    <row r="30" spans="1:22">
      <c r="A30" s="97">
        <v>30</v>
      </c>
      <c r="B30" s="3" t="s">
        <v>30</v>
      </c>
      <c r="C30" s="83">
        <v>45415</v>
      </c>
      <c r="D30" s="63">
        <v>46940</v>
      </c>
      <c r="E30" s="63">
        <v>44283</v>
      </c>
      <c r="F30" s="86">
        <f t="shared" si="0"/>
        <v>3.155501605612536E-3</v>
      </c>
      <c r="G30" s="86">
        <f t="shared" si="1"/>
        <v>-2.4925685346251239E-2</v>
      </c>
      <c r="H30" s="63">
        <f t="shared" si="2"/>
        <v>-1132</v>
      </c>
      <c r="I30" s="88">
        <f t="shared" si="3"/>
        <v>-1.6595539435663696E-3</v>
      </c>
      <c r="J30" s="62">
        <f t="shared" si="4"/>
        <v>-2657</v>
      </c>
      <c r="L30" s="3"/>
      <c r="M30" s="12"/>
    </row>
    <row r="31" spans="1:22">
      <c r="A31" s="97">
        <v>31</v>
      </c>
      <c r="B31" s="3" t="s">
        <v>31</v>
      </c>
      <c r="C31" s="83">
        <v>165586</v>
      </c>
      <c r="D31" s="63">
        <v>170149</v>
      </c>
      <c r="E31" s="63">
        <v>168702</v>
      </c>
      <c r="F31" s="86">
        <f t="shared" si="0"/>
        <v>1.2021304606057539E-2</v>
      </c>
      <c r="G31" s="86">
        <f t="shared" si="1"/>
        <v>1.8818016015846751E-2</v>
      </c>
      <c r="H31" s="63">
        <f t="shared" si="2"/>
        <v>3116</v>
      </c>
      <c r="I31" s="88">
        <f t="shared" si="3"/>
        <v>4.5681714559653776E-3</v>
      </c>
      <c r="J31" s="62">
        <f t="shared" si="4"/>
        <v>-1447</v>
      </c>
      <c r="L31" s="3"/>
      <c r="M31" s="12"/>
    </row>
    <row r="32" spans="1:22">
      <c r="A32" s="97">
        <v>32</v>
      </c>
      <c r="B32" s="3" t="s">
        <v>32</v>
      </c>
      <c r="C32" s="83">
        <v>51094</v>
      </c>
      <c r="D32" s="63">
        <v>54062</v>
      </c>
      <c r="E32" s="63">
        <v>54306</v>
      </c>
      <c r="F32" s="86">
        <f t="shared" si="0"/>
        <v>3.8697168257433865E-3</v>
      </c>
      <c r="G32" s="86">
        <f t="shared" si="1"/>
        <v>6.2864524210279091E-2</v>
      </c>
      <c r="H32" s="63">
        <f t="shared" si="2"/>
        <v>3212</v>
      </c>
      <c r="I32" s="88">
        <f t="shared" si="3"/>
        <v>4.7089110130169431E-3</v>
      </c>
      <c r="J32" s="62">
        <f t="shared" si="4"/>
        <v>244</v>
      </c>
      <c r="L32" s="3"/>
      <c r="M32" s="12"/>
    </row>
    <row r="33" spans="1:22">
      <c r="A33" s="97">
        <v>33</v>
      </c>
      <c r="B33" s="3" t="s">
        <v>33</v>
      </c>
      <c r="C33" s="83">
        <v>159186</v>
      </c>
      <c r="D33" s="63">
        <v>162725</v>
      </c>
      <c r="E33" s="63">
        <v>162045</v>
      </c>
      <c r="F33" s="86">
        <f t="shared" si="0"/>
        <v>1.1546942566706939E-2</v>
      </c>
      <c r="G33" s="86">
        <f t="shared" si="1"/>
        <v>1.7960122121292072E-2</v>
      </c>
      <c r="H33" s="63">
        <f t="shared" si="2"/>
        <v>2859</v>
      </c>
      <c r="I33" s="88">
        <f t="shared" si="3"/>
        <v>4.1913999334419177E-3</v>
      </c>
      <c r="J33" s="62">
        <f t="shared" si="4"/>
        <v>-680</v>
      </c>
      <c r="L33" s="3"/>
      <c r="M33" s="12"/>
    </row>
    <row r="34" spans="1:22">
      <c r="A34" s="97">
        <v>35</v>
      </c>
      <c r="B34" s="3" t="s">
        <v>34</v>
      </c>
      <c r="C34" s="83">
        <v>104729</v>
      </c>
      <c r="D34" s="62">
        <v>92493</v>
      </c>
      <c r="E34" s="63">
        <v>91089</v>
      </c>
      <c r="F34" s="86">
        <f t="shared" ref="F34:F65" si="5">E34/$E$90</f>
        <v>6.4907862103660615E-3</v>
      </c>
      <c r="G34" s="86">
        <f t="shared" si="1"/>
        <v>-0.13024090748503281</v>
      </c>
      <c r="H34" s="63">
        <f t="shared" si="2"/>
        <v>-13640</v>
      </c>
      <c r="I34" s="88">
        <f t="shared" si="3"/>
        <v>-1.9996745397743182E-2</v>
      </c>
      <c r="J34" s="62">
        <f t="shared" si="4"/>
        <v>-1404</v>
      </c>
      <c r="L34" s="3"/>
      <c r="M34" s="12"/>
    </row>
    <row r="35" spans="1:22">
      <c r="A35" s="97">
        <v>36</v>
      </c>
      <c r="B35" s="3" t="s">
        <v>35</v>
      </c>
      <c r="C35" s="83">
        <v>15887</v>
      </c>
      <c r="D35" s="62">
        <v>17720</v>
      </c>
      <c r="E35" s="63">
        <v>12039</v>
      </c>
      <c r="F35" s="86">
        <f t="shared" si="5"/>
        <v>8.5787060113292507E-4</v>
      </c>
      <c r="G35" s="86">
        <f t="shared" si="1"/>
        <v>-0.24221061245043116</v>
      </c>
      <c r="H35" s="63">
        <f t="shared" si="2"/>
        <v>-3848</v>
      </c>
      <c r="I35" s="88">
        <f t="shared" si="3"/>
        <v>-5.6413105784835606E-3</v>
      </c>
      <c r="J35" s="62">
        <f t="shared" si="4"/>
        <v>-5681</v>
      </c>
    </row>
    <row r="36" spans="1:22">
      <c r="A36" s="97">
        <v>37</v>
      </c>
      <c r="B36" s="3" t="s">
        <v>36</v>
      </c>
      <c r="C36" s="83">
        <v>8031</v>
      </c>
      <c r="D36" s="62">
        <v>12922</v>
      </c>
      <c r="E36" s="63">
        <v>12781</v>
      </c>
      <c r="F36" s="86">
        <f t="shared" si="5"/>
        <v>9.1074376219618864E-4</v>
      </c>
      <c r="G36" s="86">
        <f t="shared" si="1"/>
        <v>0.59145809986303077</v>
      </c>
      <c r="H36" s="63">
        <f t="shared" si="2"/>
        <v>4750</v>
      </c>
      <c r="I36" s="88">
        <f t="shared" si="3"/>
        <v>6.963675999947223E-3</v>
      </c>
      <c r="J36" s="62">
        <f t="shared" si="4"/>
        <v>-141</v>
      </c>
    </row>
    <row r="37" spans="1:22">
      <c r="A37" s="97">
        <v>38</v>
      </c>
      <c r="B37" s="3" t="s">
        <v>37</v>
      </c>
      <c r="C37" s="83">
        <v>60642</v>
      </c>
      <c r="D37" s="62">
        <v>88114</v>
      </c>
      <c r="E37" s="63">
        <v>88714</v>
      </c>
      <c r="F37" s="86">
        <f t="shared" si="5"/>
        <v>6.3215493403859383E-3</v>
      </c>
      <c r="G37" s="86">
        <f t="shared" si="1"/>
        <v>0.46291349229906664</v>
      </c>
      <c r="H37" s="63">
        <f t="shared" si="2"/>
        <v>28072</v>
      </c>
      <c r="I37" s="88">
        <f t="shared" si="3"/>
        <v>4.1154592141161773E-2</v>
      </c>
      <c r="J37" s="62">
        <f t="shared" si="4"/>
        <v>600</v>
      </c>
    </row>
    <row r="38" spans="1:22">
      <c r="A38" s="97">
        <v>39</v>
      </c>
      <c r="B38" s="3" t="s">
        <v>38</v>
      </c>
      <c r="C38" s="83">
        <v>1761</v>
      </c>
      <c r="D38" s="62">
        <v>2234</v>
      </c>
      <c r="E38" s="63">
        <v>2147</v>
      </c>
      <c r="F38" s="86">
        <f t="shared" si="5"/>
        <v>1.5299013046203092E-4</v>
      </c>
      <c r="G38" s="86">
        <f t="shared" si="1"/>
        <v>0.21919363997728564</v>
      </c>
      <c r="H38" s="63">
        <f t="shared" si="2"/>
        <v>386</v>
      </c>
      <c r="I38" s="88">
        <f t="shared" si="3"/>
        <v>5.6589030231150059E-4</v>
      </c>
      <c r="J38" s="62">
        <f t="shared" si="4"/>
        <v>-87</v>
      </c>
    </row>
    <row r="39" spans="1:22" s="27" customFormat="1">
      <c r="A39" s="97">
        <v>41</v>
      </c>
      <c r="B39" s="3" t="s">
        <v>39</v>
      </c>
      <c r="C39" s="83">
        <v>1165896</v>
      </c>
      <c r="D39" s="62">
        <v>1262691</v>
      </c>
      <c r="E39" s="63">
        <v>1270868</v>
      </c>
      <c r="F39" s="86">
        <f t="shared" si="5"/>
        <v>9.0559041043325711E-2</v>
      </c>
      <c r="G39" s="86">
        <f t="shared" si="1"/>
        <v>9.0035474862251871E-2</v>
      </c>
      <c r="H39" s="63">
        <f t="shared" si="2"/>
        <v>104972</v>
      </c>
      <c r="I39" s="88">
        <f t="shared" si="3"/>
        <v>0.15389284148767576</v>
      </c>
      <c r="J39" s="62">
        <f t="shared" si="4"/>
        <v>8177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>
      <c r="A40" s="97">
        <v>42</v>
      </c>
      <c r="B40" s="3" t="s">
        <v>40</v>
      </c>
      <c r="C40" s="83">
        <v>364153</v>
      </c>
      <c r="D40" s="62">
        <v>348787</v>
      </c>
      <c r="E40" s="63">
        <v>347040</v>
      </c>
      <c r="F40" s="86">
        <f t="shared" si="5"/>
        <v>2.4729247729642852E-2</v>
      </c>
      <c r="G40" s="86">
        <f t="shared" si="1"/>
        <v>-4.6993983298229042E-2</v>
      </c>
      <c r="H40" s="63">
        <f t="shared" si="2"/>
        <v>-17113</v>
      </c>
      <c r="I40" s="88">
        <f t="shared" si="3"/>
        <v>-2.5088292081494067E-2</v>
      </c>
      <c r="J40" s="62">
        <f t="shared" si="4"/>
        <v>-1747</v>
      </c>
    </row>
    <row r="41" spans="1:22">
      <c r="A41" s="97">
        <v>43</v>
      </c>
      <c r="B41" s="3" t="s">
        <v>41</v>
      </c>
      <c r="C41" s="83">
        <v>373877</v>
      </c>
      <c r="D41" s="62">
        <v>346820</v>
      </c>
      <c r="E41" s="63">
        <v>353604</v>
      </c>
      <c r="F41" s="86">
        <f t="shared" si="5"/>
        <v>2.5196982809453181E-2</v>
      </c>
      <c r="G41" s="86">
        <f t="shared" si="1"/>
        <v>-5.4223715286043271E-2</v>
      </c>
      <c r="H41" s="63">
        <f t="shared" si="2"/>
        <v>-20273</v>
      </c>
      <c r="I41" s="88">
        <f t="shared" si="3"/>
        <v>-2.9720969167774745E-2</v>
      </c>
      <c r="J41" s="62">
        <f t="shared" si="4"/>
        <v>6784</v>
      </c>
    </row>
    <row r="42" spans="1:22" s="27" customFormat="1">
      <c r="A42" s="97">
        <v>45</v>
      </c>
      <c r="B42" s="3" t="s">
        <v>42</v>
      </c>
      <c r="C42" s="83">
        <v>167975</v>
      </c>
      <c r="D42" s="62">
        <v>182633</v>
      </c>
      <c r="E42" s="63">
        <v>182035</v>
      </c>
      <c r="F42" s="86">
        <f t="shared" si="5"/>
        <v>1.2971382579718582E-2</v>
      </c>
      <c r="G42" s="86">
        <f t="shared" si="1"/>
        <v>8.3702931983926185E-2</v>
      </c>
      <c r="H42" s="63">
        <f t="shared" si="2"/>
        <v>14060</v>
      </c>
      <c r="I42" s="88">
        <f t="shared" si="3"/>
        <v>2.061248095984378E-2</v>
      </c>
      <c r="J42" s="62">
        <f t="shared" si="4"/>
        <v>-598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2" s="27" customFormat="1">
      <c r="A43" s="97">
        <v>46</v>
      </c>
      <c r="B43" s="3" t="s">
        <v>43</v>
      </c>
      <c r="C43" s="83">
        <v>589927</v>
      </c>
      <c r="D43" s="62">
        <v>639689</v>
      </c>
      <c r="E43" s="63">
        <v>645895</v>
      </c>
      <c r="F43" s="86">
        <f t="shared" si="5"/>
        <v>4.602494658349951E-2</v>
      </c>
      <c r="G43" s="86">
        <f t="shared" si="1"/>
        <v>9.4872755442622567E-2</v>
      </c>
      <c r="H43" s="63">
        <f t="shared" si="2"/>
        <v>55968</v>
      </c>
      <c r="I43" s="88">
        <f t="shared" si="3"/>
        <v>8.2051161761062349E-2</v>
      </c>
      <c r="J43" s="62">
        <f t="shared" si="4"/>
        <v>6206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s="27" customFormat="1">
      <c r="A44" s="97">
        <v>47</v>
      </c>
      <c r="B44" s="3" t="s">
        <v>44</v>
      </c>
      <c r="C44" s="83">
        <v>1218844</v>
      </c>
      <c r="D44" s="62">
        <v>1253911</v>
      </c>
      <c r="E44" s="63">
        <v>1273300</v>
      </c>
      <c r="F44" s="86">
        <f t="shared" si="5"/>
        <v>9.0732339598185358E-2</v>
      </c>
      <c r="G44" s="86">
        <f t="shared" si="1"/>
        <v>4.4678400189031575E-2</v>
      </c>
      <c r="H44" s="63">
        <f t="shared" si="2"/>
        <v>54456</v>
      </c>
      <c r="I44" s="88">
        <f t="shared" si="3"/>
        <v>7.9834513737500196E-2</v>
      </c>
      <c r="J44" s="62">
        <f t="shared" si="4"/>
        <v>19389</v>
      </c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</row>
    <row r="45" spans="1:22">
      <c r="A45" s="97">
        <v>49</v>
      </c>
      <c r="B45" s="3" t="s">
        <v>45</v>
      </c>
      <c r="C45" s="83">
        <v>602575</v>
      </c>
      <c r="D45" s="62">
        <v>572561</v>
      </c>
      <c r="E45" s="63">
        <v>572107</v>
      </c>
      <c r="F45" s="86">
        <f t="shared" si="5"/>
        <v>4.076698862051286E-2</v>
      </c>
      <c r="G45" s="86">
        <f t="shared" si="1"/>
        <v>-5.0563000456374727E-2</v>
      </c>
      <c r="H45" s="63">
        <f t="shared" si="2"/>
        <v>-30468</v>
      </c>
      <c r="I45" s="88">
        <f t="shared" si="3"/>
        <v>-4.4667216919240416E-2</v>
      </c>
      <c r="J45" s="62">
        <f t="shared" si="4"/>
        <v>-454</v>
      </c>
    </row>
    <row r="46" spans="1:22">
      <c r="A46" s="97">
        <v>50</v>
      </c>
      <c r="B46" s="3" t="s">
        <v>46</v>
      </c>
      <c r="C46" s="83">
        <v>22528</v>
      </c>
      <c r="D46" s="62">
        <v>17872</v>
      </c>
      <c r="E46" s="63">
        <v>18387</v>
      </c>
      <c r="F46" s="86">
        <f t="shared" si="5"/>
        <v>1.3102140329787435E-3</v>
      </c>
      <c r="G46" s="86">
        <f t="shared" si="1"/>
        <v>-0.18381569602272727</v>
      </c>
      <c r="H46" s="63">
        <f t="shared" si="2"/>
        <v>-4141</v>
      </c>
      <c r="I46" s="88">
        <f t="shared" si="3"/>
        <v>-6.0708594349013576E-3</v>
      </c>
      <c r="J46" s="62">
        <f t="shared" si="4"/>
        <v>515</v>
      </c>
    </row>
    <row r="47" spans="1:22">
      <c r="A47" s="97">
        <v>51</v>
      </c>
      <c r="B47" s="3" t="s">
        <v>47</v>
      </c>
      <c r="C47" s="83">
        <v>21897</v>
      </c>
      <c r="D47" s="62">
        <v>24350</v>
      </c>
      <c r="E47" s="63">
        <v>24548</v>
      </c>
      <c r="F47" s="86">
        <f t="shared" si="5"/>
        <v>1.7492322881145481E-3</v>
      </c>
      <c r="G47" s="86">
        <f t="shared" si="1"/>
        <v>0.12106681280540714</v>
      </c>
      <c r="H47" s="63">
        <f t="shared" si="2"/>
        <v>2651</v>
      </c>
      <c r="I47" s="88">
        <f t="shared" si="3"/>
        <v>3.8864642264968604E-3</v>
      </c>
      <c r="J47" s="62">
        <f t="shared" si="4"/>
        <v>198</v>
      </c>
    </row>
    <row r="48" spans="1:22">
      <c r="A48" s="97">
        <v>52</v>
      </c>
      <c r="B48" s="3" t="s">
        <v>48</v>
      </c>
      <c r="C48" s="83">
        <v>230491</v>
      </c>
      <c r="D48" s="62">
        <v>237583</v>
      </c>
      <c r="E48" s="63">
        <v>240044</v>
      </c>
      <c r="F48" s="86">
        <f t="shared" si="5"/>
        <v>1.7104966407372028E-2</v>
      </c>
      <c r="G48" s="86">
        <f t="shared" si="1"/>
        <v>4.1446303760233588E-2</v>
      </c>
      <c r="H48" s="63">
        <f t="shared" si="2"/>
        <v>9553</v>
      </c>
      <c r="I48" s="88">
        <f t="shared" si="3"/>
        <v>1.400505196368333E-2</v>
      </c>
      <c r="J48" s="62">
        <f t="shared" si="4"/>
        <v>2461</v>
      </c>
    </row>
    <row r="49" spans="1:22">
      <c r="A49" s="97">
        <v>53</v>
      </c>
      <c r="B49" s="3" t="s">
        <v>49</v>
      </c>
      <c r="C49" s="83">
        <v>28251</v>
      </c>
      <c r="D49" s="62">
        <v>29227</v>
      </c>
      <c r="E49" s="63">
        <v>26436</v>
      </c>
      <c r="F49" s="86">
        <f t="shared" si="5"/>
        <v>1.8837666925450624E-3</v>
      </c>
      <c r="G49" s="86">
        <f t="shared" si="1"/>
        <v>-6.4245513433152809E-2</v>
      </c>
      <c r="H49" s="63">
        <f t="shared" si="2"/>
        <v>-1815</v>
      </c>
      <c r="I49" s="88">
        <f t="shared" si="3"/>
        <v>-2.6608572505061492E-3</v>
      </c>
      <c r="J49" s="62">
        <f t="shared" si="4"/>
        <v>-2791</v>
      </c>
    </row>
    <row r="50" spans="1:22" s="27" customFormat="1">
      <c r="A50" s="97">
        <v>55</v>
      </c>
      <c r="B50" s="3" t="s">
        <v>50</v>
      </c>
      <c r="C50" s="83">
        <v>366832</v>
      </c>
      <c r="D50" s="62">
        <v>348766</v>
      </c>
      <c r="E50" s="63">
        <v>378212</v>
      </c>
      <c r="F50" s="86">
        <f t="shared" si="5"/>
        <v>2.6950490555335646E-2</v>
      </c>
      <c r="G50" s="86">
        <f t="shared" si="1"/>
        <v>3.1022375365289834E-2</v>
      </c>
      <c r="H50" s="63">
        <f t="shared" si="2"/>
        <v>11380</v>
      </c>
      <c r="I50" s="88">
        <f t="shared" si="3"/>
        <v>1.6683501658820925E-2</v>
      </c>
      <c r="J50" s="62">
        <f t="shared" si="4"/>
        <v>29446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</row>
    <row r="51" spans="1:22" s="27" customFormat="1">
      <c r="A51" s="97">
        <v>56</v>
      </c>
      <c r="B51" s="3" t="s">
        <v>51</v>
      </c>
      <c r="C51" s="83">
        <v>553511</v>
      </c>
      <c r="D51" s="62">
        <v>590690</v>
      </c>
      <c r="E51" s="63">
        <v>595767</v>
      </c>
      <c r="F51" s="86">
        <f t="shared" si="5"/>
        <v>4.2452944133662213E-2</v>
      </c>
      <c r="G51" s="86">
        <f t="shared" si="1"/>
        <v>7.6341752919092842E-2</v>
      </c>
      <c r="H51" s="63">
        <f t="shared" si="2"/>
        <v>42256</v>
      </c>
      <c r="I51" s="88">
        <f t="shared" si="3"/>
        <v>6.1948861695530495E-2</v>
      </c>
      <c r="J51" s="62">
        <f t="shared" si="4"/>
        <v>5077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</row>
    <row r="52" spans="1:22">
      <c r="A52" s="97">
        <v>58</v>
      </c>
      <c r="B52" s="3" t="s">
        <v>52</v>
      </c>
      <c r="C52" s="83">
        <v>17797</v>
      </c>
      <c r="D52" s="62">
        <v>18543</v>
      </c>
      <c r="E52" s="63">
        <v>18520</v>
      </c>
      <c r="F52" s="86">
        <f t="shared" si="5"/>
        <v>1.3196912976976304E-3</v>
      </c>
      <c r="G52" s="86">
        <f t="shared" si="1"/>
        <v>4.0624824408608193E-2</v>
      </c>
      <c r="H52" s="63">
        <f t="shared" si="2"/>
        <v>723</v>
      </c>
      <c r="I52" s="88">
        <f t="shared" si="3"/>
        <v>1.0599447890445983E-3</v>
      </c>
      <c r="J52" s="62">
        <f t="shared" si="4"/>
        <v>-23</v>
      </c>
    </row>
    <row r="53" spans="1:22">
      <c r="A53" s="97">
        <v>59</v>
      </c>
      <c r="B53" s="3" t="s">
        <v>53</v>
      </c>
      <c r="C53" s="83">
        <v>25814</v>
      </c>
      <c r="D53" s="62">
        <v>26670</v>
      </c>
      <c r="E53" s="63">
        <v>26152</v>
      </c>
      <c r="F53" s="86">
        <f t="shared" si="5"/>
        <v>1.8635295257769129E-3</v>
      </c>
      <c r="G53" s="86">
        <f t="shared" si="1"/>
        <v>1.3093670101495312E-2</v>
      </c>
      <c r="H53" s="63">
        <f t="shared" si="2"/>
        <v>338</v>
      </c>
      <c r="I53" s="88">
        <f t="shared" si="3"/>
        <v>4.9552052378571819E-4</v>
      </c>
      <c r="J53" s="62">
        <f t="shared" si="4"/>
        <v>-518</v>
      </c>
    </row>
    <row r="54" spans="1:22">
      <c r="A54" s="97">
        <v>60</v>
      </c>
      <c r="B54" s="3" t="s">
        <v>54</v>
      </c>
      <c r="C54" s="83">
        <v>8420</v>
      </c>
      <c r="D54" s="62">
        <v>9335</v>
      </c>
      <c r="E54" s="63">
        <v>9113</v>
      </c>
      <c r="F54" s="86">
        <f t="shared" si="5"/>
        <v>6.4937077731741391E-4</v>
      </c>
      <c r="G54" s="86">
        <f t="shared" si="1"/>
        <v>8.2304038004750599E-2</v>
      </c>
      <c r="H54" s="63">
        <f t="shared" si="2"/>
        <v>693</v>
      </c>
      <c r="I54" s="88">
        <f t="shared" si="3"/>
        <v>1.0159636774659843E-3</v>
      </c>
      <c r="J54" s="62">
        <f t="shared" si="4"/>
        <v>-222</v>
      </c>
    </row>
    <row r="55" spans="1:22">
      <c r="A55" s="97">
        <v>61</v>
      </c>
      <c r="B55" s="3" t="s">
        <v>55</v>
      </c>
      <c r="C55" s="83">
        <v>21632</v>
      </c>
      <c r="D55" s="62">
        <v>21431</v>
      </c>
      <c r="E55" s="63">
        <v>21465</v>
      </c>
      <c r="F55" s="86">
        <f t="shared" si="5"/>
        <v>1.5295450164729825E-3</v>
      </c>
      <c r="G55" s="86">
        <f t="shared" si="1"/>
        <v>-7.7200443786982252E-3</v>
      </c>
      <c r="H55" s="63">
        <f t="shared" si="2"/>
        <v>-167</v>
      </c>
      <c r="I55" s="88">
        <f t="shared" si="3"/>
        <v>-2.4482818778761813E-4</v>
      </c>
      <c r="J55" s="62">
        <f t="shared" si="4"/>
        <v>34</v>
      </c>
    </row>
    <row r="56" spans="1:22">
      <c r="A56" s="97">
        <v>62</v>
      </c>
      <c r="B56" s="3" t="s">
        <v>56</v>
      </c>
      <c r="C56" s="83">
        <v>56978</v>
      </c>
      <c r="D56" s="62">
        <v>62142</v>
      </c>
      <c r="E56" s="63">
        <v>62820</v>
      </c>
      <c r="F56" s="86">
        <f t="shared" si="5"/>
        <v>4.476404283011077E-3</v>
      </c>
      <c r="G56" s="86">
        <f t="shared" si="1"/>
        <v>0.10253080136192917</v>
      </c>
      <c r="H56" s="63">
        <f t="shared" si="2"/>
        <v>5842</v>
      </c>
      <c r="I56" s="88">
        <f t="shared" si="3"/>
        <v>8.5645884614087738E-3</v>
      </c>
      <c r="J56" s="62">
        <f t="shared" si="4"/>
        <v>678</v>
      </c>
    </row>
    <row r="57" spans="1:22">
      <c r="A57" s="97">
        <v>63</v>
      </c>
      <c r="B57" s="3" t="s">
        <v>57</v>
      </c>
      <c r="C57" s="83">
        <v>51293</v>
      </c>
      <c r="D57" s="62">
        <v>55349</v>
      </c>
      <c r="E57" s="63">
        <v>57412</v>
      </c>
      <c r="F57" s="86">
        <f t="shared" si="5"/>
        <v>4.0910430228626544E-3</v>
      </c>
      <c r="G57" s="86">
        <f t="shared" si="1"/>
        <v>0.1192950305109859</v>
      </c>
      <c r="H57" s="63">
        <f t="shared" si="2"/>
        <v>6119</v>
      </c>
      <c r="I57" s="88">
        <f t="shared" si="3"/>
        <v>8.9706807249846435E-3</v>
      </c>
      <c r="J57" s="62">
        <f t="shared" si="4"/>
        <v>2063</v>
      </c>
    </row>
    <row r="58" spans="1:22">
      <c r="A58" s="97">
        <v>64</v>
      </c>
      <c r="B58" s="3" t="s">
        <v>58</v>
      </c>
      <c r="C58" s="83">
        <v>98608</v>
      </c>
      <c r="D58" s="62">
        <v>97573</v>
      </c>
      <c r="E58" s="63">
        <v>96569</v>
      </c>
      <c r="F58" s="86">
        <f t="shared" si="5"/>
        <v>6.8812780198359864E-3</v>
      </c>
      <c r="G58" s="86">
        <f t="shared" si="1"/>
        <v>-2.0677835469738764E-2</v>
      </c>
      <c r="H58" s="63">
        <f t="shared" si="2"/>
        <v>-2039</v>
      </c>
      <c r="I58" s="88">
        <f t="shared" si="3"/>
        <v>-2.9892495502931342E-3</v>
      </c>
      <c r="J58" s="62">
        <f t="shared" si="4"/>
        <v>-1004</v>
      </c>
    </row>
    <row r="59" spans="1:22">
      <c r="A59" s="97">
        <v>65</v>
      </c>
      <c r="B59" s="3" t="s">
        <v>59</v>
      </c>
      <c r="C59" s="83">
        <v>25710</v>
      </c>
      <c r="D59" s="62">
        <v>25469</v>
      </c>
      <c r="E59" s="63">
        <v>25492</v>
      </c>
      <c r="F59" s="86">
        <f t="shared" si="5"/>
        <v>1.8164994903298053E-3</v>
      </c>
      <c r="G59" s="86">
        <f t="shared" si="1"/>
        <v>-8.4791909762738232E-3</v>
      </c>
      <c r="H59" s="63">
        <f t="shared" si="2"/>
        <v>-218</v>
      </c>
      <c r="I59" s="88">
        <f t="shared" si="3"/>
        <v>-3.19596077471262E-4</v>
      </c>
      <c r="J59" s="62">
        <f t="shared" si="4"/>
        <v>23</v>
      </c>
    </row>
    <row r="60" spans="1:22">
      <c r="A60" s="97">
        <v>66</v>
      </c>
      <c r="B60" s="3" t="s">
        <v>60</v>
      </c>
      <c r="C60" s="83">
        <v>43162</v>
      </c>
      <c r="D60" s="62">
        <v>46190</v>
      </c>
      <c r="E60" s="63">
        <v>46659</v>
      </c>
      <c r="F60" s="86">
        <f t="shared" si="5"/>
        <v>3.3248097332221238E-3</v>
      </c>
      <c r="G60" s="86">
        <f t="shared" si="1"/>
        <v>8.102034196747139E-2</v>
      </c>
      <c r="H60" s="63">
        <f t="shared" si="2"/>
        <v>3497</v>
      </c>
      <c r="I60" s="88">
        <f t="shared" si="3"/>
        <v>5.126731573013776E-3</v>
      </c>
      <c r="J60" s="62">
        <f t="shared" si="4"/>
        <v>469</v>
      </c>
    </row>
    <row r="61" spans="1:22">
      <c r="A61" s="97">
        <v>68</v>
      </c>
      <c r="B61" s="3" t="s">
        <v>61</v>
      </c>
      <c r="C61" s="83">
        <v>48089</v>
      </c>
      <c r="D61" s="62">
        <v>93267</v>
      </c>
      <c r="E61" s="63">
        <v>95054</v>
      </c>
      <c r="F61" s="86">
        <f t="shared" si="5"/>
        <v>6.7733227111960344E-3</v>
      </c>
      <c r="G61" s="86">
        <f t="shared" si="1"/>
        <v>0.97662667138014936</v>
      </c>
      <c r="H61" s="63">
        <f t="shared" si="2"/>
        <v>46965</v>
      </c>
      <c r="I61" s="88">
        <f t="shared" si="3"/>
        <v>6.885243017632027E-2</v>
      </c>
      <c r="J61" s="62">
        <f t="shared" si="4"/>
        <v>1787</v>
      </c>
    </row>
    <row r="62" spans="1:22">
      <c r="A62" s="97">
        <v>69</v>
      </c>
      <c r="B62" s="3" t="s">
        <v>62</v>
      </c>
      <c r="C62" s="83">
        <v>131141</v>
      </c>
      <c r="D62" s="62">
        <v>136984</v>
      </c>
      <c r="E62" s="63">
        <v>138882</v>
      </c>
      <c r="F62" s="86">
        <f t="shared" si="5"/>
        <v>9.8964020954018517E-3</v>
      </c>
      <c r="G62" s="86">
        <f t="shared" si="1"/>
        <v>5.902806902494262E-2</v>
      </c>
      <c r="H62" s="63">
        <f t="shared" si="2"/>
        <v>7741</v>
      </c>
      <c r="I62" s="88">
        <f t="shared" si="3"/>
        <v>1.1348592824335042E-2</v>
      </c>
      <c r="J62" s="62">
        <f t="shared" si="4"/>
        <v>1898</v>
      </c>
    </row>
    <row r="63" spans="1:22">
      <c r="A63" s="97">
        <v>70</v>
      </c>
      <c r="B63" s="3" t="s">
        <v>63</v>
      </c>
      <c r="C63" s="83">
        <v>221645</v>
      </c>
      <c r="D63" s="62">
        <v>224960</v>
      </c>
      <c r="E63" s="63">
        <v>219591</v>
      </c>
      <c r="F63" s="86">
        <f t="shared" si="5"/>
        <v>1.5647534111917945E-2</v>
      </c>
      <c r="G63" s="86">
        <f t="shared" si="1"/>
        <v>-9.2670712174874239E-3</v>
      </c>
      <c r="H63" s="63">
        <f t="shared" si="2"/>
        <v>-2054</v>
      </c>
      <c r="I63" s="88">
        <f t="shared" si="3"/>
        <v>-3.0112401060824411E-3</v>
      </c>
      <c r="J63" s="62">
        <f t="shared" si="4"/>
        <v>-5369</v>
      </c>
    </row>
    <row r="64" spans="1:22">
      <c r="A64" s="97">
        <v>71</v>
      </c>
      <c r="B64" s="3" t="s">
        <v>64</v>
      </c>
      <c r="C64" s="83">
        <v>130741</v>
      </c>
      <c r="D64" s="62">
        <v>141008</v>
      </c>
      <c r="E64" s="63">
        <v>140464</v>
      </c>
      <c r="F64" s="86">
        <f t="shared" si="5"/>
        <v>1.000913166521598E-2</v>
      </c>
      <c r="G64" s="86">
        <f t="shared" si="1"/>
        <v>7.4368407768029915E-2</v>
      </c>
      <c r="H64" s="63">
        <f t="shared" si="2"/>
        <v>9723</v>
      </c>
      <c r="I64" s="88">
        <f t="shared" si="3"/>
        <v>1.425427826262881E-2</v>
      </c>
      <c r="J64" s="62">
        <f t="shared" si="4"/>
        <v>-544</v>
      </c>
    </row>
    <row r="65" spans="1:22">
      <c r="A65" s="97">
        <v>72</v>
      </c>
      <c r="B65" s="3" t="s">
        <v>65</v>
      </c>
      <c r="C65" s="83">
        <v>11345</v>
      </c>
      <c r="D65" s="62">
        <v>11223</v>
      </c>
      <c r="E65" s="63">
        <v>9576</v>
      </c>
      <c r="F65" s="86">
        <f t="shared" si="5"/>
        <v>6.8236305975985468E-4</v>
      </c>
      <c r="G65" s="86">
        <f t="shared" si="1"/>
        <v>-0.15592772146319964</v>
      </c>
      <c r="H65" s="63">
        <f t="shared" si="2"/>
        <v>-1769</v>
      </c>
      <c r="I65" s="88">
        <f t="shared" si="3"/>
        <v>-2.5934195460856077E-3</v>
      </c>
      <c r="J65" s="62">
        <f t="shared" si="4"/>
        <v>-1647</v>
      </c>
    </row>
    <row r="66" spans="1:22">
      <c r="A66" s="97">
        <v>73</v>
      </c>
      <c r="B66" s="3" t="s">
        <v>66</v>
      </c>
      <c r="C66" s="83">
        <v>56418</v>
      </c>
      <c r="D66" s="62">
        <v>59292</v>
      </c>
      <c r="E66" s="63">
        <v>59454</v>
      </c>
      <c r="F66" s="86">
        <f t="shared" ref="F66:F90" si="6">E66/$E$90</f>
        <v>4.236551102230827E-3</v>
      </c>
      <c r="G66" s="86">
        <f t="shared" si="1"/>
        <v>5.3812612995852389E-2</v>
      </c>
      <c r="H66" s="63">
        <f t="shared" si="2"/>
        <v>3036</v>
      </c>
      <c r="I66" s="88">
        <f t="shared" si="3"/>
        <v>4.4508884917557404E-3</v>
      </c>
      <c r="J66" s="62">
        <f t="shared" si="4"/>
        <v>162</v>
      </c>
    </row>
    <row r="67" spans="1:22">
      <c r="A67" s="97">
        <v>74</v>
      </c>
      <c r="B67" s="3" t="s">
        <v>67</v>
      </c>
      <c r="C67" s="83">
        <v>23925</v>
      </c>
      <c r="D67" s="62">
        <v>29096</v>
      </c>
      <c r="E67" s="63">
        <v>30237</v>
      </c>
      <c r="F67" s="86">
        <f t="shared" si="6"/>
        <v>2.1546169421427239E-3</v>
      </c>
      <c r="G67" s="86">
        <f t="shared" ref="G67:G90" si="7">(E67-C67)/C67</f>
        <v>0.2638244514106583</v>
      </c>
      <c r="H67" s="63">
        <f t="shared" ref="H67:H90" si="8">E67-C67</f>
        <v>6312</v>
      </c>
      <c r="I67" s="88">
        <f t="shared" ref="I67:I90" si="9">H67/$H$90</f>
        <v>9.2536258761403943E-3</v>
      </c>
      <c r="J67" s="62">
        <f t="shared" ref="J67:J90" si="10">E67-D67</f>
        <v>1141</v>
      </c>
    </row>
    <row r="68" spans="1:22">
      <c r="A68" s="97">
        <v>75</v>
      </c>
      <c r="B68" s="3" t="s">
        <v>68</v>
      </c>
      <c r="C68" s="83">
        <v>6316</v>
      </c>
      <c r="D68" s="62">
        <v>6342</v>
      </c>
      <c r="E68" s="63">
        <v>6896</v>
      </c>
      <c r="F68" s="86">
        <f t="shared" si="6"/>
        <v>4.9139261279281096E-4</v>
      </c>
      <c r="G68" s="86">
        <f t="shared" si="7"/>
        <v>9.1830272324255863E-2</v>
      </c>
      <c r="H68" s="63">
        <f t="shared" si="8"/>
        <v>580</v>
      </c>
      <c r="I68" s="88">
        <f t="shared" si="9"/>
        <v>8.5030149051987139E-4</v>
      </c>
      <c r="J68" s="62">
        <f t="shared" si="10"/>
        <v>554</v>
      </c>
    </row>
    <row r="69" spans="1:22">
      <c r="A69" s="97">
        <v>77</v>
      </c>
      <c r="B69" s="3" t="s">
        <v>69</v>
      </c>
      <c r="C69" s="83">
        <v>30817</v>
      </c>
      <c r="D69" s="62">
        <v>29677</v>
      </c>
      <c r="E69" s="63">
        <v>30077</v>
      </c>
      <c r="F69" s="86">
        <f t="shared" si="6"/>
        <v>2.1432157214282739E-3</v>
      </c>
      <c r="G69" s="86">
        <f t="shared" si="7"/>
        <v>-2.4012720251809068E-2</v>
      </c>
      <c r="H69" s="63">
        <f t="shared" si="8"/>
        <v>-740</v>
      </c>
      <c r="I69" s="88">
        <f t="shared" si="9"/>
        <v>-1.0848674189391462E-3</v>
      </c>
      <c r="J69" s="62">
        <f t="shared" si="10"/>
        <v>400</v>
      </c>
    </row>
    <row r="70" spans="1:22">
      <c r="A70" s="97">
        <v>78</v>
      </c>
      <c r="B70" s="3" t="s">
        <v>70</v>
      </c>
      <c r="C70" s="83">
        <v>29545</v>
      </c>
      <c r="D70" s="62">
        <v>39961</v>
      </c>
      <c r="E70" s="63">
        <v>47606</v>
      </c>
      <c r="F70" s="86">
        <f t="shared" si="6"/>
        <v>3.392290708325777E-3</v>
      </c>
      <c r="G70" s="86">
        <f t="shared" si="7"/>
        <v>0.61130478930445087</v>
      </c>
      <c r="H70" s="63">
        <f t="shared" si="8"/>
        <v>18061</v>
      </c>
      <c r="I70" s="88">
        <f t="shared" si="9"/>
        <v>2.6478095207378271E-2</v>
      </c>
      <c r="J70" s="62">
        <f t="shared" si="10"/>
        <v>7645</v>
      </c>
    </row>
    <row r="71" spans="1:22">
      <c r="A71" s="97">
        <v>79</v>
      </c>
      <c r="B71" s="3" t="s">
        <v>71</v>
      </c>
      <c r="C71" s="83">
        <v>57825</v>
      </c>
      <c r="D71" s="62">
        <v>57493</v>
      </c>
      <c r="E71" s="63">
        <v>59879</v>
      </c>
      <c r="F71" s="86">
        <f t="shared" si="6"/>
        <v>4.2668355947535859E-3</v>
      </c>
      <c r="G71" s="86">
        <f t="shared" si="7"/>
        <v>3.5520968439256374E-2</v>
      </c>
      <c r="H71" s="63">
        <f t="shared" si="8"/>
        <v>2054</v>
      </c>
      <c r="I71" s="88">
        <f t="shared" si="9"/>
        <v>3.0112401060824411E-3</v>
      </c>
      <c r="J71" s="62">
        <f t="shared" si="10"/>
        <v>2386</v>
      </c>
    </row>
    <row r="72" spans="1:22">
      <c r="A72" s="97">
        <v>80</v>
      </c>
      <c r="B72" s="3" t="s">
        <v>72</v>
      </c>
      <c r="C72" s="83">
        <v>243724</v>
      </c>
      <c r="D72" s="62">
        <v>273391</v>
      </c>
      <c r="E72" s="63">
        <v>259724</v>
      </c>
      <c r="F72" s="86">
        <f t="shared" si="6"/>
        <v>1.8507316555249426E-2</v>
      </c>
      <c r="G72" s="86">
        <f t="shared" si="7"/>
        <v>6.5648028097356023E-2</v>
      </c>
      <c r="H72" s="63">
        <f t="shared" si="8"/>
        <v>16000</v>
      </c>
      <c r="I72" s="88">
        <f t="shared" si="9"/>
        <v>2.3456592841927488E-2</v>
      </c>
      <c r="J72" s="62">
        <f t="shared" si="10"/>
        <v>-13667</v>
      </c>
    </row>
    <row r="73" spans="1:22" s="27" customFormat="1">
      <c r="A73" s="97">
        <v>81</v>
      </c>
      <c r="B73" s="3" t="s">
        <v>73</v>
      </c>
      <c r="C73" s="83">
        <v>570077</v>
      </c>
      <c r="D73" s="62">
        <v>646373</v>
      </c>
      <c r="E73" s="63">
        <v>656069</v>
      </c>
      <c r="F73" s="86">
        <f t="shared" si="6"/>
        <v>4.6749921705679626E-2</v>
      </c>
      <c r="G73" s="86">
        <f t="shared" si="7"/>
        <v>0.15084278088749414</v>
      </c>
      <c r="H73" s="63">
        <f t="shared" si="8"/>
        <v>85992</v>
      </c>
      <c r="I73" s="88">
        <f t="shared" si="9"/>
        <v>0.12606745822893928</v>
      </c>
      <c r="J73" s="62">
        <f t="shared" si="10"/>
        <v>9696</v>
      </c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</row>
    <row r="74" spans="1:22" s="27" customFormat="1">
      <c r="A74" s="97">
        <v>82</v>
      </c>
      <c r="B74" s="3" t="s">
        <v>74</v>
      </c>
      <c r="C74" s="83">
        <v>365789</v>
      </c>
      <c r="D74" s="62">
        <v>393273</v>
      </c>
      <c r="E74" s="63">
        <v>391417</v>
      </c>
      <c r="F74" s="86">
        <f t="shared" si="6"/>
        <v>2.789144755242513E-2</v>
      </c>
      <c r="G74" s="86">
        <f t="shared" si="7"/>
        <v>7.0062249001473523E-2</v>
      </c>
      <c r="H74" s="63">
        <f t="shared" si="8"/>
        <v>25628</v>
      </c>
      <c r="I74" s="88">
        <f t="shared" si="9"/>
        <v>3.7571597584557352E-2</v>
      </c>
      <c r="J74" s="62">
        <f t="shared" si="10"/>
        <v>-1856</v>
      </c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</row>
    <row r="75" spans="1:22">
      <c r="A75" s="97">
        <v>84</v>
      </c>
      <c r="B75" s="3" t="s">
        <v>75</v>
      </c>
      <c r="C75" s="83">
        <v>14149</v>
      </c>
      <c r="D75" s="62">
        <v>29801</v>
      </c>
      <c r="E75" s="63">
        <v>27816</v>
      </c>
      <c r="F75" s="86">
        <f t="shared" si="6"/>
        <v>1.982102221207197E-3</v>
      </c>
      <c r="G75" s="86">
        <f t="shared" si="7"/>
        <v>0.96593398826772214</v>
      </c>
      <c r="H75" s="63">
        <f t="shared" si="8"/>
        <v>13667</v>
      </c>
      <c r="I75" s="88">
        <f t="shared" si="9"/>
        <v>2.0036328398163935E-2</v>
      </c>
      <c r="J75" s="62">
        <f t="shared" si="10"/>
        <v>-1985</v>
      </c>
    </row>
    <row r="76" spans="1:22">
      <c r="A76" s="97">
        <v>85</v>
      </c>
      <c r="B76" s="3" t="s">
        <v>76</v>
      </c>
      <c r="C76" s="83">
        <v>627362</v>
      </c>
      <c r="D76" s="62">
        <v>625790</v>
      </c>
      <c r="E76" s="63">
        <v>745230</v>
      </c>
      <c r="F76" s="86">
        <f t="shared" si="6"/>
        <v>5.3103323206436556E-2</v>
      </c>
      <c r="G76" s="86">
        <f t="shared" si="7"/>
        <v>0.18787876855786612</v>
      </c>
      <c r="H76" s="63">
        <f t="shared" si="8"/>
        <v>117868</v>
      </c>
      <c r="I76" s="88">
        <f t="shared" si="9"/>
        <v>0.1727988553182693</v>
      </c>
      <c r="J76" s="62">
        <f t="shared" si="10"/>
        <v>119440</v>
      </c>
    </row>
    <row r="77" spans="1:22">
      <c r="A77" s="97">
        <v>86</v>
      </c>
      <c r="B77" s="3" t="s">
        <v>77</v>
      </c>
      <c r="C77" s="83">
        <v>248441</v>
      </c>
      <c r="D77" s="62">
        <v>264741</v>
      </c>
      <c r="E77" s="63">
        <v>268963</v>
      </c>
      <c r="F77" s="86">
        <f t="shared" si="6"/>
        <v>1.9165665793879468E-2</v>
      </c>
      <c r="G77" s="86">
        <f t="shared" si="7"/>
        <v>8.2603113012747489E-2</v>
      </c>
      <c r="H77" s="63">
        <f t="shared" si="8"/>
        <v>20522</v>
      </c>
      <c r="I77" s="88">
        <f t="shared" si="9"/>
        <v>3.0086012393877242E-2</v>
      </c>
      <c r="J77" s="62">
        <f t="shared" si="10"/>
        <v>4222</v>
      </c>
    </row>
    <row r="78" spans="1:22">
      <c r="A78" s="97">
        <v>87</v>
      </c>
      <c r="B78" s="3" t="s">
        <v>78</v>
      </c>
      <c r="C78" s="83">
        <v>19990</v>
      </c>
      <c r="D78" s="62">
        <v>23030</v>
      </c>
      <c r="E78" s="63">
        <v>23323</v>
      </c>
      <c r="F78" s="86">
        <f t="shared" si="6"/>
        <v>1.6619416920195375E-3</v>
      </c>
      <c r="G78" s="86">
        <f t="shared" si="7"/>
        <v>0.16673336668334168</v>
      </c>
      <c r="H78" s="63">
        <f t="shared" si="8"/>
        <v>3333</v>
      </c>
      <c r="I78" s="88">
        <f t="shared" si="9"/>
        <v>4.8863014963840198E-3</v>
      </c>
      <c r="J78" s="62">
        <f t="shared" si="10"/>
        <v>293</v>
      </c>
    </row>
    <row r="79" spans="1:22">
      <c r="A79" s="97">
        <v>88</v>
      </c>
      <c r="B79" s="3" t="s">
        <v>79</v>
      </c>
      <c r="C79" s="83">
        <v>35102</v>
      </c>
      <c r="D79" s="62">
        <v>38399</v>
      </c>
      <c r="E79" s="63">
        <v>38686</v>
      </c>
      <c r="F79" s="86">
        <f t="shared" si="6"/>
        <v>2.7566726534951689E-3</v>
      </c>
      <c r="G79" s="86">
        <f t="shared" si="7"/>
        <v>0.10210244430516779</v>
      </c>
      <c r="H79" s="63">
        <f t="shared" si="8"/>
        <v>3584</v>
      </c>
      <c r="I79" s="88">
        <f t="shared" si="9"/>
        <v>5.2542767965917574E-3</v>
      </c>
      <c r="J79" s="62">
        <f t="shared" si="10"/>
        <v>287</v>
      </c>
      <c r="U79" s="35"/>
      <c r="V79" s="35"/>
    </row>
    <row r="80" spans="1:22">
      <c r="A80" s="97">
        <v>90</v>
      </c>
      <c r="B80" s="3" t="s">
        <v>80</v>
      </c>
      <c r="C80" s="83">
        <v>12923</v>
      </c>
      <c r="D80" s="62">
        <v>14335</v>
      </c>
      <c r="E80" s="63">
        <v>13494</v>
      </c>
      <c r="F80" s="86">
        <f t="shared" si="6"/>
        <v>9.6155045200495813E-4</v>
      </c>
      <c r="G80" s="86">
        <f t="shared" si="7"/>
        <v>4.4184786814207226E-2</v>
      </c>
      <c r="H80" s="63">
        <f t="shared" si="8"/>
        <v>571</v>
      </c>
      <c r="I80" s="88">
        <f t="shared" si="9"/>
        <v>8.3710715704628724E-4</v>
      </c>
      <c r="J80" s="62">
        <f t="shared" si="10"/>
        <v>-841</v>
      </c>
    </row>
    <row r="81" spans="1:22">
      <c r="A81" s="97">
        <v>91</v>
      </c>
      <c r="B81" s="3" t="s">
        <v>81</v>
      </c>
      <c r="C81" s="83">
        <v>2462</v>
      </c>
      <c r="D81" s="62">
        <v>3024</v>
      </c>
      <c r="E81" s="63">
        <v>2777</v>
      </c>
      <c r="F81" s="86">
        <f t="shared" si="6"/>
        <v>1.9788243702517923E-4</v>
      </c>
      <c r="G81" s="86">
        <f t="shared" si="7"/>
        <v>0.12794476035743299</v>
      </c>
      <c r="H81" s="63">
        <f t="shared" si="8"/>
        <v>315</v>
      </c>
      <c r="I81" s="88">
        <f t="shared" si="9"/>
        <v>4.618016715754474E-4</v>
      </c>
      <c r="J81" s="62">
        <f t="shared" si="10"/>
        <v>-247</v>
      </c>
    </row>
    <row r="82" spans="1:22">
      <c r="A82" s="97">
        <v>92</v>
      </c>
      <c r="B82" s="3" t="s">
        <v>82</v>
      </c>
      <c r="C82" s="83">
        <v>12768</v>
      </c>
      <c r="D82" s="62">
        <v>11920</v>
      </c>
      <c r="E82" s="63">
        <v>11858</v>
      </c>
      <c r="F82" s="86">
        <f t="shared" si="6"/>
        <v>8.4497297019970306E-4</v>
      </c>
      <c r="G82" s="86">
        <f t="shared" si="7"/>
        <v>-7.1271929824561403E-2</v>
      </c>
      <c r="H82" s="63">
        <f t="shared" si="8"/>
        <v>-910</v>
      </c>
      <c r="I82" s="88">
        <f t="shared" si="9"/>
        <v>-1.3340937178846258E-3</v>
      </c>
      <c r="J82" s="62">
        <f t="shared" si="10"/>
        <v>-62</v>
      </c>
    </row>
    <row r="83" spans="1:22">
      <c r="A83" s="97">
        <v>93</v>
      </c>
      <c r="B83" s="3" t="s">
        <v>83</v>
      </c>
      <c r="C83" s="83">
        <v>50447</v>
      </c>
      <c r="D83" s="62">
        <v>45427</v>
      </c>
      <c r="E83" s="63">
        <v>45783</v>
      </c>
      <c r="F83" s="86">
        <f t="shared" si="6"/>
        <v>3.2623880498105083E-3</v>
      </c>
      <c r="G83" s="86">
        <f t="shared" si="7"/>
        <v>-9.2453466013836305E-2</v>
      </c>
      <c r="H83" s="63">
        <f t="shared" si="8"/>
        <v>-4664</v>
      </c>
      <c r="I83" s="88">
        <f t="shared" si="9"/>
        <v>-6.8375968134218625E-3</v>
      </c>
      <c r="J83" s="62">
        <f t="shared" si="10"/>
        <v>356</v>
      </c>
    </row>
    <row r="84" spans="1:22">
      <c r="A84" s="97">
        <v>94</v>
      </c>
      <c r="B84" s="3" t="s">
        <v>84</v>
      </c>
      <c r="C84" s="83">
        <v>36910</v>
      </c>
      <c r="D84" s="62">
        <v>40853</v>
      </c>
      <c r="E84" s="63">
        <v>43230</v>
      </c>
      <c r="F84" s="86">
        <f t="shared" si="6"/>
        <v>3.0804673217855595E-3</v>
      </c>
      <c r="G84" s="86">
        <f t="shared" si="7"/>
        <v>0.17122730967217556</v>
      </c>
      <c r="H84" s="63">
        <f t="shared" si="8"/>
        <v>6320</v>
      </c>
      <c r="I84" s="88">
        <f t="shared" si="9"/>
        <v>9.2653541725613575E-3</v>
      </c>
      <c r="J84" s="62">
        <f t="shared" si="10"/>
        <v>2377</v>
      </c>
    </row>
    <row r="85" spans="1:22">
      <c r="A85" s="97">
        <v>95</v>
      </c>
      <c r="B85" s="3" t="s">
        <v>85</v>
      </c>
      <c r="C85" s="83">
        <v>69940</v>
      </c>
      <c r="D85" s="62">
        <v>66894</v>
      </c>
      <c r="E85" s="63">
        <v>68051</v>
      </c>
      <c r="F85" s="86">
        <f t="shared" si="6"/>
        <v>4.8491529427441386E-3</v>
      </c>
      <c r="G85" s="86">
        <f t="shared" si="7"/>
        <v>-2.7008864741206749E-2</v>
      </c>
      <c r="H85" s="63">
        <f t="shared" si="8"/>
        <v>-1889</v>
      </c>
      <c r="I85" s="88">
        <f t="shared" si="9"/>
        <v>-2.7693439924000641E-3</v>
      </c>
      <c r="J85" s="62">
        <f t="shared" si="10"/>
        <v>1157</v>
      </c>
    </row>
    <row r="86" spans="1:22">
      <c r="A86" s="97">
        <v>96</v>
      </c>
      <c r="B86" s="3" t="s">
        <v>86</v>
      </c>
      <c r="C86" s="83">
        <v>144531</v>
      </c>
      <c r="D86" s="62">
        <v>112343</v>
      </c>
      <c r="E86" s="63">
        <v>114168</v>
      </c>
      <c r="F86" s="86">
        <f t="shared" si="6"/>
        <v>8.1353410407960618E-3</v>
      </c>
      <c r="G86" s="86">
        <f t="shared" si="7"/>
        <v>-0.21007949851588933</v>
      </c>
      <c r="H86" s="63">
        <f t="shared" si="8"/>
        <v>-30363</v>
      </c>
      <c r="I86" s="88">
        <f t="shared" si="9"/>
        <v>-4.4513283028715267E-2</v>
      </c>
      <c r="J86" s="62">
        <f t="shared" si="10"/>
        <v>1825</v>
      </c>
    </row>
    <row r="87" spans="1:22">
      <c r="A87" s="97">
        <v>97</v>
      </c>
      <c r="B87" s="3" t="s">
        <v>87</v>
      </c>
      <c r="C87" s="83">
        <v>31312</v>
      </c>
      <c r="D87" s="62">
        <v>36516</v>
      </c>
      <c r="E87" s="63">
        <v>35591</v>
      </c>
      <c r="F87" s="86">
        <f t="shared" si="6"/>
        <v>2.5361302903000194E-3</v>
      </c>
      <c r="G87" s="86">
        <f t="shared" si="7"/>
        <v>0.13665687276443536</v>
      </c>
      <c r="H87" s="63">
        <f t="shared" si="8"/>
        <v>4279</v>
      </c>
      <c r="I87" s="88">
        <f t="shared" si="9"/>
        <v>6.2731725481629825E-3</v>
      </c>
      <c r="J87" s="62">
        <f t="shared" si="10"/>
        <v>-925</v>
      </c>
    </row>
    <row r="88" spans="1:22">
      <c r="A88" s="97">
        <v>98</v>
      </c>
      <c r="B88" s="3" t="s">
        <v>88</v>
      </c>
      <c r="C88" s="83">
        <v>2141</v>
      </c>
      <c r="D88" s="62">
        <v>2306</v>
      </c>
      <c r="E88" s="63">
        <v>2149</v>
      </c>
      <c r="F88" s="86">
        <f t="shared" si="6"/>
        <v>1.5313264572096153E-4</v>
      </c>
      <c r="G88" s="86">
        <f t="shared" si="7"/>
        <v>3.7365716954694066E-3</v>
      </c>
      <c r="H88" s="63">
        <f t="shared" si="8"/>
        <v>8</v>
      </c>
      <c r="I88" s="88">
        <f t="shared" si="9"/>
        <v>1.1728296420963743E-5</v>
      </c>
      <c r="J88" s="62">
        <f t="shared" si="10"/>
        <v>-157</v>
      </c>
    </row>
    <row r="89" spans="1:22" ht="15" thickBot="1">
      <c r="A89" s="97">
        <v>99</v>
      </c>
      <c r="B89" s="3" t="s">
        <v>89</v>
      </c>
      <c r="C89" s="83">
        <v>3668</v>
      </c>
      <c r="D89" s="62">
        <v>4076</v>
      </c>
      <c r="E89" s="63">
        <v>3999</v>
      </c>
      <c r="F89" s="86">
        <f t="shared" si="6"/>
        <v>2.8495926023179395E-4</v>
      </c>
      <c r="G89" s="86">
        <f t="shared" si="7"/>
        <v>9.0239912758996732E-2</v>
      </c>
      <c r="H89" s="63">
        <f t="shared" si="8"/>
        <v>331</v>
      </c>
      <c r="I89" s="88">
        <f t="shared" si="9"/>
        <v>4.852582644173749E-4</v>
      </c>
      <c r="J89" s="62">
        <f t="shared" si="10"/>
        <v>-77</v>
      </c>
    </row>
    <row r="90" spans="1:22" s="13" customFormat="1" ht="15" thickBot="1">
      <c r="A90" s="98" t="s">
        <v>90</v>
      </c>
      <c r="B90" s="99"/>
      <c r="C90" s="89">
        <v>13351474</v>
      </c>
      <c r="D90" s="90">
        <v>13830442</v>
      </c>
      <c r="E90" s="91">
        <v>14033585</v>
      </c>
      <c r="F90" s="92">
        <f t="shared" si="6"/>
        <v>1</v>
      </c>
      <c r="G90" s="92">
        <f t="shared" si="7"/>
        <v>5.1088816111239853E-2</v>
      </c>
      <c r="H90" s="91">
        <f t="shared" si="8"/>
        <v>682111</v>
      </c>
      <c r="I90" s="93">
        <f t="shared" si="9"/>
        <v>1</v>
      </c>
      <c r="J90" s="90">
        <f t="shared" si="10"/>
        <v>203143</v>
      </c>
      <c r="L90" s="35"/>
      <c r="M90" s="35"/>
      <c r="N90" s="35"/>
      <c r="O90" s="35"/>
      <c r="P90" s="35"/>
      <c r="Q90" s="35"/>
      <c r="R90" s="35"/>
      <c r="S90" s="35"/>
      <c r="T90" s="35"/>
      <c r="U90" s="11"/>
      <c r="V90" s="11"/>
    </row>
    <row r="91" spans="1:22">
      <c r="A91" s="27"/>
      <c r="B91" s="27"/>
      <c r="C91" s="14"/>
      <c r="D91" s="14"/>
      <c r="E91" s="14"/>
      <c r="F91" s="27"/>
      <c r="G91" s="27"/>
      <c r="H91" s="27"/>
      <c r="I91" s="27"/>
    </row>
    <row r="94" spans="1:22">
      <c r="F94" s="11"/>
    </row>
    <row r="98" spans="4:4">
      <c r="D98" s="33"/>
    </row>
  </sheetData>
  <mergeCells count="1">
    <mergeCell ref="A90:B9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78"/>
  <sheetViews>
    <sheetView workbookViewId="0">
      <pane ySplit="1" topLeftCell="A17" activePane="bottomLeft" state="frozen"/>
      <selection pane="bottomLeft" activeCell="B29" sqref="B29"/>
    </sheetView>
  </sheetViews>
  <sheetFormatPr defaultColWidth="8.81640625" defaultRowHeight="14.5"/>
  <cols>
    <col min="1" max="1" width="17.26953125" style="9" bestFit="1" customWidth="1"/>
    <col min="2" max="2" width="34.453125" style="9" bestFit="1" customWidth="1"/>
    <col min="3" max="3" width="12" style="9" customWidth="1"/>
    <col min="4" max="4" width="10.08984375" customWidth="1"/>
    <col min="5" max="5" width="12" style="9" customWidth="1"/>
    <col min="6" max="6" width="17.81640625" style="9" customWidth="1"/>
    <col min="7" max="7" width="28.453125" style="9" customWidth="1"/>
    <col min="8" max="8" width="26.7265625" style="9" customWidth="1"/>
    <col min="9" max="9" width="22" style="9" customWidth="1"/>
    <col min="10" max="10" width="27.54296875" style="9" customWidth="1"/>
    <col min="11" max="11" width="8.81640625" style="9"/>
    <col min="12" max="12" width="32.7265625" style="11" bestFit="1" customWidth="1"/>
    <col min="13" max="13" width="8.81640625" style="11" customWidth="1"/>
    <col min="14" max="19" width="8.81640625" style="11"/>
    <col min="20" max="20" width="8.81640625" style="9"/>
    <col min="21" max="21" width="33.26953125" style="11" bestFit="1" customWidth="1"/>
    <col min="22" max="29" width="8.81640625" style="11"/>
    <col min="30" max="16384" width="8.81640625" style="9"/>
  </cols>
  <sheetData>
    <row r="1" spans="1:24" ht="29.5" thickBot="1">
      <c r="A1" s="8" t="s">
        <v>1</v>
      </c>
      <c r="B1" s="8" t="s">
        <v>91</v>
      </c>
      <c r="C1" s="4">
        <v>41791</v>
      </c>
      <c r="D1" s="40">
        <v>42125</v>
      </c>
      <c r="E1" s="4">
        <v>42156</v>
      </c>
      <c r="F1" s="1" t="s">
        <v>268</v>
      </c>
      <c r="G1" s="1" t="s">
        <v>269</v>
      </c>
      <c r="H1" s="1" t="s">
        <v>270</v>
      </c>
      <c r="I1" s="1" t="s">
        <v>271</v>
      </c>
      <c r="J1" s="39" t="s">
        <v>272</v>
      </c>
      <c r="K1" s="11"/>
    </row>
    <row r="2" spans="1:24">
      <c r="A2" s="104">
        <v>10</v>
      </c>
      <c r="B2" s="105" t="s">
        <v>10</v>
      </c>
      <c r="C2" s="81">
        <v>431042</v>
      </c>
      <c r="D2" s="81">
        <v>435197</v>
      </c>
      <c r="E2" s="81">
        <v>434847</v>
      </c>
      <c r="F2" s="85">
        <f t="shared" ref="F2:F26" si="0">E2/$E$26</f>
        <v>0.12117229043541794</v>
      </c>
      <c r="G2" s="85">
        <f t="shared" ref="G2:G26" si="1">(E2-C2)/C2</f>
        <v>8.8274460493408986E-3</v>
      </c>
      <c r="H2" s="81">
        <f t="shared" ref="H2:H26" si="2">E2-C2</f>
        <v>3805</v>
      </c>
      <c r="I2" s="87">
        <f>H2/$H$26</f>
        <v>0.15811344275919384</v>
      </c>
      <c r="J2" s="84">
        <f>E2-D2</f>
        <v>-350</v>
      </c>
      <c r="K2" s="12"/>
      <c r="L2" s="78"/>
      <c r="M2" s="100"/>
      <c r="U2" s="45"/>
      <c r="V2" s="46"/>
      <c r="W2" s="47"/>
      <c r="X2" s="46"/>
    </row>
    <row r="3" spans="1:24">
      <c r="A3" s="106">
        <v>11</v>
      </c>
      <c r="B3" s="107" t="s">
        <v>11</v>
      </c>
      <c r="C3" s="63">
        <v>14819</v>
      </c>
      <c r="D3" s="63">
        <v>15441</v>
      </c>
      <c r="E3" s="63">
        <v>15785</v>
      </c>
      <c r="F3" s="86">
        <f t="shared" si="0"/>
        <v>4.3985691623101278E-3</v>
      </c>
      <c r="G3" s="86">
        <f t="shared" si="1"/>
        <v>6.5186584789796886E-2</v>
      </c>
      <c r="H3" s="63">
        <f t="shared" si="2"/>
        <v>966</v>
      </c>
      <c r="I3" s="88">
        <f t="shared" ref="I3:I26" si="3">H3/$H$26</f>
        <v>4.014128402243923E-2</v>
      </c>
      <c r="J3" s="62">
        <f t="shared" ref="J3:J26" si="4">E3-D3</f>
        <v>344</v>
      </c>
      <c r="K3" s="12"/>
      <c r="L3" s="78"/>
      <c r="M3" s="100"/>
      <c r="U3" s="45"/>
      <c r="V3" s="46"/>
      <c r="W3" s="47"/>
      <c r="X3" s="46"/>
    </row>
    <row r="4" spans="1:24" ht="17.25" customHeight="1">
      <c r="A4" s="106">
        <v>12</v>
      </c>
      <c r="B4" s="107" t="s">
        <v>12</v>
      </c>
      <c r="C4" s="63">
        <v>3494</v>
      </c>
      <c r="D4" s="63">
        <v>4157</v>
      </c>
      <c r="E4" s="63">
        <v>4062</v>
      </c>
      <c r="F4" s="86">
        <f t="shared" si="0"/>
        <v>1.1318966067344783E-3</v>
      </c>
      <c r="G4" s="86">
        <f t="shared" si="1"/>
        <v>0.16256439610761306</v>
      </c>
      <c r="H4" s="63">
        <f t="shared" si="2"/>
        <v>568</v>
      </c>
      <c r="I4" s="88">
        <f t="shared" si="3"/>
        <v>2.360274257220029E-2</v>
      </c>
      <c r="J4" s="62">
        <f t="shared" si="4"/>
        <v>-95</v>
      </c>
      <c r="K4" s="12"/>
      <c r="L4" s="78"/>
      <c r="M4" s="100"/>
      <c r="U4" s="45"/>
      <c r="V4" s="46"/>
      <c r="W4" s="47"/>
      <c r="X4" s="46"/>
    </row>
    <row r="5" spans="1:24">
      <c r="A5" s="106">
        <v>13</v>
      </c>
      <c r="B5" s="107" t="s">
        <v>13</v>
      </c>
      <c r="C5" s="63">
        <v>441766</v>
      </c>
      <c r="D5" s="63">
        <v>423683</v>
      </c>
      <c r="E5" s="63">
        <v>424270</v>
      </c>
      <c r="F5" s="86">
        <f t="shared" si="0"/>
        <v>0.11822495650892099</v>
      </c>
      <c r="G5" s="86">
        <f t="shared" si="1"/>
        <v>-3.9604677589493077E-2</v>
      </c>
      <c r="H5" s="63">
        <f t="shared" si="2"/>
        <v>-17496</v>
      </c>
      <c r="I5" s="88">
        <f t="shared" si="3"/>
        <v>-0.72703095782256388</v>
      </c>
      <c r="J5" s="62">
        <f t="shared" si="4"/>
        <v>587</v>
      </c>
      <c r="K5" s="12"/>
      <c r="L5" s="78"/>
      <c r="M5" s="100"/>
      <c r="U5" s="45"/>
      <c r="V5" s="46"/>
      <c r="W5" s="47"/>
      <c r="X5" s="46"/>
    </row>
    <row r="6" spans="1:24">
      <c r="A6" s="106">
        <v>14</v>
      </c>
      <c r="B6" s="107" t="s">
        <v>14</v>
      </c>
      <c r="C6" s="63">
        <v>495225</v>
      </c>
      <c r="D6" s="63">
        <v>486221</v>
      </c>
      <c r="E6" s="63">
        <v>485501</v>
      </c>
      <c r="F6" s="86">
        <f t="shared" si="0"/>
        <v>0.13528728076469621</v>
      </c>
      <c r="G6" s="86">
        <f t="shared" si="1"/>
        <v>-1.9635519208440609E-2</v>
      </c>
      <c r="H6" s="63">
        <f t="shared" si="2"/>
        <v>-9724</v>
      </c>
      <c r="I6" s="88">
        <f t="shared" si="3"/>
        <v>-0.4040723041761895</v>
      </c>
      <c r="J6" s="62">
        <f t="shared" si="4"/>
        <v>-720</v>
      </c>
      <c r="K6" s="12"/>
      <c r="L6" s="78"/>
      <c r="M6" s="100"/>
      <c r="U6" s="45"/>
      <c r="V6" s="46"/>
      <c r="W6" s="47"/>
      <c r="X6" s="46"/>
    </row>
    <row r="7" spans="1:24">
      <c r="A7" s="106">
        <v>15</v>
      </c>
      <c r="B7" s="107" t="s">
        <v>15</v>
      </c>
      <c r="C7" s="63">
        <v>65393</v>
      </c>
      <c r="D7" s="63">
        <v>62327</v>
      </c>
      <c r="E7" s="63">
        <v>62292</v>
      </c>
      <c r="F7" s="86">
        <f t="shared" si="0"/>
        <v>1.7357977209922236E-2</v>
      </c>
      <c r="G7" s="86">
        <f t="shared" si="1"/>
        <v>-4.7420977780496386E-2</v>
      </c>
      <c r="H7" s="63">
        <f t="shared" si="2"/>
        <v>-3101</v>
      </c>
      <c r="I7" s="88">
        <f t="shared" si="3"/>
        <v>-0.12885933928942447</v>
      </c>
      <c r="J7" s="62">
        <f t="shared" si="4"/>
        <v>-35</v>
      </c>
      <c r="K7" s="12"/>
      <c r="L7" s="78"/>
      <c r="M7" s="100"/>
      <c r="U7" s="45"/>
      <c r="V7" s="46"/>
      <c r="W7" s="47"/>
      <c r="X7" s="46"/>
    </row>
    <row r="8" spans="1:24">
      <c r="A8" s="106">
        <v>16</v>
      </c>
      <c r="B8" s="107" t="s">
        <v>16</v>
      </c>
      <c r="C8" s="63">
        <v>70535</v>
      </c>
      <c r="D8" s="63">
        <v>70143</v>
      </c>
      <c r="E8" s="63">
        <v>70434</v>
      </c>
      <c r="F8" s="86">
        <f t="shared" si="0"/>
        <v>1.9626786213376723E-2</v>
      </c>
      <c r="G8" s="86">
        <f t="shared" si="1"/>
        <v>-1.4319132345644006E-3</v>
      </c>
      <c r="H8" s="63">
        <f t="shared" si="2"/>
        <v>-101</v>
      </c>
      <c r="I8" s="88">
        <f t="shared" si="3"/>
        <v>-4.1969665489299812E-3</v>
      </c>
      <c r="J8" s="62">
        <f t="shared" si="4"/>
        <v>291</v>
      </c>
      <c r="K8" s="12"/>
      <c r="L8" s="78"/>
      <c r="M8" s="100"/>
      <c r="U8" s="45"/>
      <c r="V8" s="46"/>
      <c r="W8" s="47"/>
      <c r="X8" s="46"/>
    </row>
    <row r="9" spans="1:24">
      <c r="A9" s="106">
        <v>17</v>
      </c>
      <c r="B9" s="107" t="s">
        <v>17</v>
      </c>
      <c r="C9" s="63">
        <v>48531</v>
      </c>
      <c r="D9" s="63">
        <v>51609</v>
      </c>
      <c r="E9" s="63">
        <v>52059</v>
      </c>
      <c r="F9" s="86">
        <f t="shared" si="0"/>
        <v>1.4506500603148747E-2</v>
      </c>
      <c r="G9" s="86">
        <f t="shared" si="1"/>
        <v>7.2695802682821289E-2</v>
      </c>
      <c r="H9" s="63">
        <f t="shared" si="2"/>
        <v>3528</v>
      </c>
      <c r="I9" s="88">
        <f t="shared" si="3"/>
        <v>0.14660295034282153</v>
      </c>
      <c r="J9" s="62">
        <f t="shared" si="4"/>
        <v>450</v>
      </c>
      <c r="K9" s="12"/>
      <c r="L9" s="78"/>
      <c r="M9" s="100"/>
      <c r="U9" s="45"/>
      <c r="V9" s="46"/>
      <c r="W9" s="47"/>
      <c r="X9" s="46"/>
    </row>
    <row r="10" spans="1:24">
      <c r="A10" s="106">
        <v>18</v>
      </c>
      <c r="B10" s="107" t="s">
        <v>18</v>
      </c>
      <c r="C10" s="63">
        <v>65613</v>
      </c>
      <c r="D10" s="63">
        <v>63551</v>
      </c>
      <c r="E10" s="63">
        <v>63266</v>
      </c>
      <c r="F10" s="86">
        <f t="shared" si="0"/>
        <v>1.7629387179139217E-2</v>
      </c>
      <c r="G10" s="86">
        <f t="shared" si="1"/>
        <v>-3.5770350387880449E-2</v>
      </c>
      <c r="H10" s="63">
        <f t="shared" si="2"/>
        <v>-2347</v>
      </c>
      <c r="I10" s="88">
        <f t="shared" si="3"/>
        <v>-9.7527529607313521E-2</v>
      </c>
      <c r="J10" s="62">
        <f t="shared" si="4"/>
        <v>-285</v>
      </c>
      <c r="K10" s="12"/>
      <c r="L10" s="78"/>
      <c r="M10" s="100"/>
      <c r="U10" s="45"/>
      <c r="V10" s="46"/>
      <c r="W10" s="47"/>
      <c r="X10" s="46"/>
    </row>
    <row r="11" spans="1:24">
      <c r="A11" s="106">
        <v>19</v>
      </c>
      <c r="B11" s="107" t="s">
        <v>19</v>
      </c>
      <c r="C11" s="63">
        <v>8058</v>
      </c>
      <c r="D11" s="63">
        <v>7773</v>
      </c>
      <c r="E11" s="63">
        <v>7764</v>
      </c>
      <c r="F11" s="86">
        <f t="shared" si="0"/>
        <v>2.1634774137583679E-3</v>
      </c>
      <c r="G11" s="86">
        <f t="shared" si="1"/>
        <v>-3.6485480268056592E-2</v>
      </c>
      <c r="H11" s="63">
        <f t="shared" si="2"/>
        <v>-294</v>
      </c>
      <c r="I11" s="88">
        <f t="shared" si="3"/>
        <v>-1.221691252856846E-2</v>
      </c>
      <c r="J11" s="62">
        <f t="shared" si="4"/>
        <v>-9</v>
      </c>
      <c r="K11" s="12"/>
      <c r="L11" s="78"/>
      <c r="M11" s="100"/>
      <c r="U11" s="45"/>
      <c r="V11" s="46"/>
      <c r="W11" s="47"/>
      <c r="X11" s="46"/>
    </row>
    <row r="12" spans="1:24">
      <c r="A12" s="106">
        <v>20</v>
      </c>
      <c r="B12" s="107" t="s">
        <v>20</v>
      </c>
      <c r="C12" s="63">
        <v>71142</v>
      </c>
      <c r="D12" s="63">
        <v>73706</v>
      </c>
      <c r="E12" s="63">
        <v>74083</v>
      </c>
      <c r="F12" s="86">
        <f t="shared" si="0"/>
        <v>2.0643598305443218E-2</v>
      </c>
      <c r="G12" s="86">
        <f t="shared" si="1"/>
        <v>4.1339855500267073E-2</v>
      </c>
      <c r="H12" s="63">
        <f t="shared" si="2"/>
        <v>2941</v>
      </c>
      <c r="I12" s="88">
        <f t="shared" si="3"/>
        <v>0.12221067940993144</v>
      </c>
      <c r="J12" s="62">
        <f t="shared" si="4"/>
        <v>377</v>
      </c>
      <c r="K12" s="11"/>
      <c r="L12" s="101"/>
      <c r="M12" s="47"/>
    </row>
    <row r="13" spans="1:24">
      <c r="A13" s="106">
        <v>21</v>
      </c>
      <c r="B13" s="107" t="s">
        <v>21</v>
      </c>
      <c r="C13" s="63">
        <v>18181</v>
      </c>
      <c r="D13" s="63">
        <v>19036</v>
      </c>
      <c r="E13" s="63">
        <v>19195</v>
      </c>
      <c r="F13" s="86">
        <f t="shared" si="0"/>
        <v>5.3487827095687621E-3</v>
      </c>
      <c r="G13" s="86">
        <f t="shared" si="1"/>
        <v>5.5772509762939335E-2</v>
      </c>
      <c r="H13" s="63">
        <f t="shared" si="2"/>
        <v>1014</v>
      </c>
      <c r="I13" s="88">
        <f t="shared" si="3"/>
        <v>4.2135881986287142E-2</v>
      </c>
      <c r="J13" s="62">
        <f t="shared" si="4"/>
        <v>159</v>
      </c>
      <c r="K13" s="11"/>
      <c r="L13" s="3"/>
      <c r="M13" s="46"/>
      <c r="U13" s="3"/>
      <c r="V13" s="46"/>
    </row>
    <row r="14" spans="1:24">
      <c r="A14" s="106">
        <v>22</v>
      </c>
      <c r="B14" s="107" t="s">
        <v>22</v>
      </c>
      <c r="C14" s="63">
        <v>188686</v>
      </c>
      <c r="D14" s="63">
        <v>194561</v>
      </c>
      <c r="E14" s="63">
        <v>196620</v>
      </c>
      <c r="F14" s="86">
        <f t="shared" si="0"/>
        <v>5.4789145941933313E-2</v>
      </c>
      <c r="G14" s="86">
        <f t="shared" si="1"/>
        <v>4.2048694656731292E-2</v>
      </c>
      <c r="H14" s="63">
        <f t="shared" si="2"/>
        <v>7934</v>
      </c>
      <c r="I14" s="88">
        <f t="shared" si="3"/>
        <v>0.32969042177436109</v>
      </c>
      <c r="J14" s="62">
        <f t="shared" si="4"/>
        <v>2059</v>
      </c>
      <c r="K14" s="11"/>
      <c r="L14" s="3"/>
      <c r="M14" s="46"/>
      <c r="U14" s="3"/>
      <c r="V14" s="46"/>
    </row>
    <row r="15" spans="1:24">
      <c r="A15" s="106">
        <v>23</v>
      </c>
      <c r="B15" s="107" t="s">
        <v>23</v>
      </c>
      <c r="C15" s="63">
        <v>226812</v>
      </c>
      <c r="D15" s="63">
        <v>229915</v>
      </c>
      <c r="E15" s="63">
        <v>232606</v>
      </c>
      <c r="F15" s="86">
        <f t="shared" si="0"/>
        <v>6.4816824743003459E-2</v>
      </c>
      <c r="G15" s="86">
        <f t="shared" si="1"/>
        <v>2.5545385605699876E-2</v>
      </c>
      <c r="H15" s="63">
        <f t="shared" si="2"/>
        <v>5794</v>
      </c>
      <c r="I15" s="88">
        <f t="shared" si="3"/>
        <v>0.24076459588614169</v>
      </c>
      <c r="J15" s="62">
        <f t="shared" si="4"/>
        <v>2691</v>
      </c>
      <c r="K15" s="11"/>
      <c r="L15" s="3"/>
      <c r="M15" s="46"/>
      <c r="U15" s="3"/>
      <c r="V15" s="46"/>
    </row>
    <row r="16" spans="1:24">
      <c r="A16" s="106">
        <v>24</v>
      </c>
      <c r="B16" s="107" t="s">
        <v>24</v>
      </c>
      <c r="C16" s="63">
        <v>151860</v>
      </c>
      <c r="D16" s="63">
        <v>147988</v>
      </c>
      <c r="E16" s="63">
        <v>148818</v>
      </c>
      <c r="F16" s="86">
        <f t="shared" si="0"/>
        <v>4.146887967036228E-2</v>
      </c>
      <c r="G16" s="86">
        <f t="shared" si="1"/>
        <v>-2.0031608060055314E-2</v>
      </c>
      <c r="H16" s="63">
        <f t="shared" si="2"/>
        <v>-3042</v>
      </c>
      <c r="I16" s="88">
        <f t="shared" si="3"/>
        <v>-0.12640764595886142</v>
      </c>
      <c r="J16" s="62">
        <f t="shared" si="4"/>
        <v>830</v>
      </c>
      <c r="K16" s="11"/>
      <c r="L16" s="3"/>
      <c r="M16" s="46"/>
      <c r="U16" s="3"/>
      <c r="V16" s="46"/>
    </row>
    <row r="17" spans="1:29">
      <c r="A17" s="106">
        <v>25</v>
      </c>
      <c r="B17" s="107" t="s">
        <v>25</v>
      </c>
      <c r="C17" s="63">
        <v>391482</v>
      </c>
      <c r="D17" s="63">
        <v>393540</v>
      </c>
      <c r="E17" s="63">
        <v>402285</v>
      </c>
      <c r="F17" s="86">
        <f t="shared" si="0"/>
        <v>0.11209872635159518</v>
      </c>
      <c r="G17" s="86">
        <f t="shared" si="1"/>
        <v>2.759513847379956E-2</v>
      </c>
      <c r="H17" s="63">
        <f t="shared" si="2"/>
        <v>10803</v>
      </c>
      <c r="I17" s="88">
        <f t="shared" si="3"/>
        <v>0.44890920423852065</v>
      </c>
      <c r="J17" s="62">
        <f t="shared" si="4"/>
        <v>8745</v>
      </c>
      <c r="K17" s="11"/>
      <c r="L17" s="3"/>
      <c r="M17" s="46"/>
      <c r="U17" s="3"/>
      <c r="V17" s="46"/>
    </row>
    <row r="18" spans="1:29">
      <c r="A18" s="106">
        <v>26</v>
      </c>
      <c r="B18" s="107" t="s">
        <v>26</v>
      </c>
      <c r="C18" s="63">
        <v>33205</v>
      </c>
      <c r="D18" s="63">
        <v>34032</v>
      </c>
      <c r="E18" s="63">
        <v>33713</v>
      </c>
      <c r="F18" s="86">
        <f t="shared" si="0"/>
        <v>9.3942959878974552E-3</v>
      </c>
      <c r="G18" s="86">
        <f t="shared" si="1"/>
        <v>1.5298900767956633E-2</v>
      </c>
      <c r="H18" s="63">
        <f t="shared" si="2"/>
        <v>508</v>
      </c>
      <c r="I18" s="88">
        <f t="shared" si="3"/>
        <v>2.1109495117390402E-2</v>
      </c>
      <c r="J18" s="62">
        <f t="shared" si="4"/>
        <v>-319</v>
      </c>
      <c r="K18" s="11"/>
      <c r="L18" s="3"/>
      <c r="M18" s="46"/>
      <c r="U18" s="3"/>
      <c r="V18" s="46"/>
    </row>
    <row r="19" spans="1:29">
      <c r="A19" s="106">
        <v>27</v>
      </c>
      <c r="B19" s="107" t="s">
        <v>27</v>
      </c>
      <c r="C19" s="63">
        <v>118002</v>
      </c>
      <c r="D19" s="63">
        <v>124839</v>
      </c>
      <c r="E19" s="63">
        <v>126648</v>
      </c>
      <c r="F19" s="86">
        <f t="shared" si="0"/>
        <v>3.5291098338185181E-2</v>
      </c>
      <c r="G19" s="86">
        <f t="shared" si="1"/>
        <v>7.3269944577210561E-2</v>
      </c>
      <c r="H19" s="63">
        <f t="shared" si="2"/>
        <v>8646</v>
      </c>
      <c r="I19" s="88">
        <f t="shared" si="3"/>
        <v>0.35927695823810513</v>
      </c>
      <c r="J19" s="62">
        <f t="shared" si="4"/>
        <v>1809</v>
      </c>
      <c r="K19" s="11"/>
      <c r="L19" s="3"/>
      <c r="M19" s="46"/>
      <c r="U19" s="3"/>
      <c r="V19" s="46"/>
    </row>
    <row r="20" spans="1:29">
      <c r="A20" s="106">
        <v>28</v>
      </c>
      <c r="B20" s="107" t="s">
        <v>28</v>
      </c>
      <c r="C20" s="63">
        <v>149474</v>
      </c>
      <c r="D20" s="63">
        <v>140992</v>
      </c>
      <c r="E20" s="63">
        <v>141914</v>
      </c>
      <c r="F20" s="86">
        <f t="shared" si="0"/>
        <v>3.9545045555912546E-2</v>
      </c>
      <c r="G20" s="86">
        <f t="shared" si="1"/>
        <v>-5.0577357935159294E-2</v>
      </c>
      <c r="H20" s="63">
        <f t="shared" si="2"/>
        <v>-7560</v>
      </c>
      <c r="I20" s="88">
        <f t="shared" si="3"/>
        <v>-0.31414917930604613</v>
      </c>
      <c r="J20" s="62">
        <f t="shared" si="4"/>
        <v>922</v>
      </c>
      <c r="K20" s="11"/>
      <c r="L20" s="3"/>
      <c r="M20" s="46"/>
      <c r="U20" s="3"/>
      <c r="V20" s="46"/>
    </row>
    <row r="21" spans="1:29">
      <c r="A21" s="106">
        <v>29</v>
      </c>
      <c r="B21" s="107" t="s">
        <v>29</v>
      </c>
      <c r="C21" s="63">
        <v>150001</v>
      </c>
      <c r="D21" s="63">
        <v>159165</v>
      </c>
      <c r="E21" s="63">
        <v>163169</v>
      </c>
      <c r="F21" s="86">
        <f t="shared" si="0"/>
        <v>4.546785756382523E-2</v>
      </c>
      <c r="G21" s="86">
        <f t="shared" si="1"/>
        <v>8.7786081426123833E-2</v>
      </c>
      <c r="H21" s="63">
        <f t="shared" si="2"/>
        <v>13168</v>
      </c>
      <c r="I21" s="88">
        <f t="shared" si="3"/>
        <v>0.54718470808227715</v>
      </c>
      <c r="J21" s="62">
        <f t="shared" si="4"/>
        <v>4004</v>
      </c>
      <c r="K21" s="11"/>
      <c r="L21" s="3"/>
      <c r="M21" s="46"/>
      <c r="U21" s="3"/>
      <c r="V21" s="46"/>
    </row>
    <row r="22" spans="1:29">
      <c r="A22" s="106">
        <v>30</v>
      </c>
      <c r="B22" s="107" t="s">
        <v>30</v>
      </c>
      <c r="C22" s="63">
        <v>45415</v>
      </c>
      <c r="D22" s="63">
        <v>46940</v>
      </c>
      <c r="E22" s="63">
        <v>44283</v>
      </c>
      <c r="F22" s="86">
        <f t="shared" si="0"/>
        <v>1.2339679329400026E-2</v>
      </c>
      <c r="G22" s="86">
        <f t="shared" si="1"/>
        <v>-2.4925685346251239E-2</v>
      </c>
      <c r="H22" s="63">
        <f t="shared" si="2"/>
        <v>-1132</v>
      </c>
      <c r="I22" s="88">
        <f t="shared" si="3"/>
        <v>-4.7039268647413257E-2</v>
      </c>
      <c r="J22" s="62">
        <f t="shared" si="4"/>
        <v>-2657</v>
      </c>
      <c r="K22" s="11"/>
      <c r="L22" s="3"/>
      <c r="M22" s="46"/>
      <c r="U22" s="3"/>
      <c r="V22" s="46"/>
    </row>
    <row r="23" spans="1:29">
      <c r="A23" s="106">
        <v>31</v>
      </c>
      <c r="B23" s="107" t="s">
        <v>31</v>
      </c>
      <c r="C23" s="63">
        <v>165586</v>
      </c>
      <c r="D23" s="63">
        <v>170149</v>
      </c>
      <c r="E23" s="63">
        <v>168702</v>
      </c>
      <c r="F23" s="86">
        <f t="shared" si="0"/>
        <v>4.7009655674377142E-2</v>
      </c>
      <c r="G23" s="86">
        <f t="shared" si="1"/>
        <v>1.8818016015846751E-2</v>
      </c>
      <c r="H23" s="63">
        <f t="shared" si="2"/>
        <v>3116</v>
      </c>
      <c r="I23" s="88">
        <f t="shared" si="3"/>
        <v>0.12948265115312696</v>
      </c>
      <c r="J23" s="62">
        <f t="shared" si="4"/>
        <v>-1447</v>
      </c>
      <c r="K23" s="11"/>
      <c r="U23" s="3"/>
      <c r="V23" s="31"/>
    </row>
    <row r="24" spans="1:29">
      <c r="A24" s="106">
        <v>32</v>
      </c>
      <c r="B24" s="107" t="s">
        <v>32</v>
      </c>
      <c r="C24" s="63">
        <v>51094</v>
      </c>
      <c r="D24" s="63">
        <v>54062</v>
      </c>
      <c r="E24" s="63">
        <v>54306</v>
      </c>
      <c r="F24" s="86">
        <f t="shared" si="0"/>
        <v>1.5132638386342339E-2</v>
      </c>
      <c r="G24" s="86">
        <f t="shared" si="1"/>
        <v>6.2864524210279091E-2</v>
      </c>
      <c r="H24" s="63">
        <f t="shared" si="2"/>
        <v>3212</v>
      </c>
      <c r="I24" s="88">
        <f t="shared" si="3"/>
        <v>0.13347184708082277</v>
      </c>
      <c r="J24" s="62">
        <f t="shared" si="4"/>
        <v>244</v>
      </c>
      <c r="K24" s="11"/>
      <c r="U24" s="3"/>
      <c r="V24" s="12"/>
    </row>
    <row r="25" spans="1:29" ht="15" thickBot="1">
      <c r="A25" s="106">
        <v>33</v>
      </c>
      <c r="B25" s="107" t="s">
        <v>33</v>
      </c>
      <c r="C25" s="63">
        <v>159186</v>
      </c>
      <c r="D25" s="63">
        <v>162725</v>
      </c>
      <c r="E25" s="63">
        <v>162045</v>
      </c>
      <c r="F25" s="86">
        <f t="shared" si="0"/>
        <v>4.5154649344728834E-2</v>
      </c>
      <c r="G25" s="86">
        <f t="shared" si="1"/>
        <v>1.7960122121292072E-2</v>
      </c>
      <c r="H25" s="63">
        <f t="shared" si="2"/>
        <v>2859</v>
      </c>
      <c r="I25" s="88">
        <f t="shared" si="3"/>
        <v>0.11880324122169125</v>
      </c>
      <c r="J25" s="62">
        <f t="shared" si="4"/>
        <v>-680</v>
      </c>
      <c r="K25" s="11"/>
      <c r="U25" s="3"/>
      <c r="V25" s="12"/>
    </row>
    <row r="26" spans="1:29" s="13" customFormat="1" ht="15" thickBot="1">
      <c r="A26" s="102" t="s">
        <v>255</v>
      </c>
      <c r="B26" s="103"/>
      <c r="C26" s="91">
        <v>3564602</v>
      </c>
      <c r="D26" s="91">
        <v>3571752</v>
      </c>
      <c r="E26" s="91">
        <v>3588667</v>
      </c>
      <c r="F26" s="92">
        <f t="shared" si="0"/>
        <v>1</v>
      </c>
      <c r="G26" s="92">
        <f t="shared" si="1"/>
        <v>6.7511043308621831E-3</v>
      </c>
      <c r="H26" s="91">
        <f t="shared" si="2"/>
        <v>24065</v>
      </c>
      <c r="I26" s="93">
        <f t="shared" si="3"/>
        <v>1</v>
      </c>
      <c r="J26" s="90">
        <f t="shared" si="4"/>
        <v>16915</v>
      </c>
      <c r="K26" s="12"/>
      <c r="L26" s="35"/>
      <c r="M26" s="35"/>
      <c r="N26" s="35"/>
      <c r="O26" s="35"/>
      <c r="P26" s="35"/>
      <c r="Q26" s="35"/>
      <c r="R26" s="35"/>
      <c r="S26" s="35"/>
      <c r="U26" s="3"/>
      <c r="V26" s="12"/>
      <c r="W26" s="35"/>
      <c r="X26" s="35"/>
      <c r="Y26" s="35"/>
      <c r="Z26" s="35"/>
      <c r="AA26" s="35"/>
      <c r="AB26" s="35"/>
      <c r="AC26" s="35"/>
    </row>
    <row r="27" spans="1:29">
      <c r="C27" s="15"/>
      <c r="E27" s="15"/>
      <c r="F27" s="16"/>
      <c r="H27" s="24"/>
      <c r="I27" s="23"/>
      <c r="K27" s="12"/>
      <c r="U27" s="3"/>
      <c r="V27" s="12"/>
    </row>
    <row r="28" spans="1:29">
      <c r="K28" s="12"/>
      <c r="U28" s="3"/>
      <c r="V28" s="12"/>
    </row>
    <row r="29" spans="1:29">
      <c r="K29" s="12"/>
      <c r="U29" s="3"/>
      <c r="V29" s="12"/>
    </row>
    <row r="30" spans="1:29">
      <c r="B30" s="11"/>
      <c r="C30" s="11"/>
      <c r="K30" s="12"/>
    </row>
    <row r="31" spans="1:29">
      <c r="B31" s="11"/>
      <c r="C31" s="11"/>
      <c r="K31" s="12"/>
    </row>
    <row r="32" spans="1:29">
      <c r="B32" s="11"/>
      <c r="C32" s="11"/>
      <c r="K32" s="12"/>
    </row>
    <row r="33" spans="2:11">
      <c r="B33" s="44"/>
      <c r="C33" s="11"/>
      <c r="K33" s="12"/>
    </row>
    <row r="34" spans="2:11">
      <c r="B34" s="11"/>
      <c r="C34" s="11"/>
      <c r="K34" s="12"/>
    </row>
    <row r="35" spans="2:11">
      <c r="B35" s="11"/>
      <c r="C35" s="11"/>
      <c r="K35" s="12"/>
    </row>
    <row r="36" spans="2:11">
      <c r="B36" s="11"/>
      <c r="C36" s="11"/>
      <c r="K36" s="11"/>
    </row>
    <row r="37" spans="2:11">
      <c r="K37" s="11"/>
    </row>
    <row r="38" spans="2:11">
      <c r="K38" s="11"/>
    </row>
    <row r="39" spans="2:11">
      <c r="K39" s="11"/>
    </row>
    <row r="40" spans="2:11">
      <c r="K40" s="11"/>
    </row>
    <row r="41" spans="2:11">
      <c r="K41" s="11"/>
    </row>
    <row r="42" spans="2:11">
      <c r="K42" s="11"/>
    </row>
    <row r="43" spans="2:11">
      <c r="K43" s="11"/>
    </row>
    <row r="44" spans="2:11">
      <c r="K44" s="11"/>
    </row>
    <row r="45" spans="2:11">
      <c r="K45" s="11"/>
    </row>
    <row r="46" spans="2:11">
      <c r="K46" s="11"/>
    </row>
    <row r="47" spans="2:11">
      <c r="K47" s="11"/>
    </row>
    <row r="48" spans="2:11">
      <c r="K48" s="11"/>
    </row>
    <row r="49" spans="11:11">
      <c r="K49" s="11"/>
    </row>
    <row r="50" spans="11:11">
      <c r="K50" s="11"/>
    </row>
    <row r="51" spans="11:11">
      <c r="K51" s="11"/>
    </row>
    <row r="52" spans="11:11">
      <c r="K52" s="11"/>
    </row>
    <row r="53" spans="11:11">
      <c r="K53" s="11"/>
    </row>
    <row r="54" spans="11:11">
      <c r="K54" s="11"/>
    </row>
    <row r="55" spans="11:11">
      <c r="K55" s="11"/>
    </row>
    <row r="56" spans="11:11">
      <c r="K56" s="11"/>
    </row>
    <row r="57" spans="11:11">
      <c r="K57" s="11"/>
    </row>
    <row r="58" spans="11:11">
      <c r="K58" s="11"/>
    </row>
    <row r="59" spans="11:11">
      <c r="K59" s="11"/>
    </row>
    <row r="60" spans="11:11">
      <c r="K60" s="11"/>
    </row>
    <row r="61" spans="11:11">
      <c r="K61" s="11"/>
    </row>
    <row r="62" spans="11:11">
      <c r="K62" s="11"/>
    </row>
    <row r="63" spans="11:11">
      <c r="K63" s="11"/>
    </row>
    <row r="64" spans="11:11">
      <c r="K64" s="11"/>
    </row>
    <row r="65" spans="11:11">
      <c r="K65" s="11"/>
    </row>
    <row r="66" spans="11:11">
      <c r="K66" s="11"/>
    </row>
    <row r="67" spans="11:11">
      <c r="K67" s="11"/>
    </row>
    <row r="68" spans="11:11">
      <c r="K68" s="11"/>
    </row>
    <row r="69" spans="11:11">
      <c r="K69" s="11"/>
    </row>
    <row r="70" spans="11:11">
      <c r="K70" s="11"/>
    </row>
    <row r="71" spans="11:11">
      <c r="K71" s="11"/>
    </row>
    <row r="72" spans="11:11">
      <c r="K72" s="11"/>
    </row>
    <row r="73" spans="11:11">
      <c r="K73" s="11"/>
    </row>
    <row r="74" spans="11:11">
      <c r="K74" s="11"/>
    </row>
    <row r="75" spans="11:11">
      <c r="K75" s="11"/>
    </row>
    <row r="76" spans="11:11">
      <c r="K76" s="11"/>
    </row>
    <row r="77" spans="11:11">
      <c r="K77" s="11"/>
    </row>
    <row r="78" spans="11:11">
      <c r="K78" s="11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95"/>
  <sheetViews>
    <sheetView workbookViewId="0">
      <pane ySplit="1" topLeftCell="A83" activePane="bottomLeft" state="frozen"/>
      <selection pane="bottomLeft" activeCell="C94" sqref="C94"/>
    </sheetView>
  </sheetViews>
  <sheetFormatPr defaultColWidth="9.1796875" defaultRowHeight="14.5"/>
  <cols>
    <col min="1" max="1" width="13.7265625" style="9" bestFit="1" customWidth="1"/>
    <col min="2" max="2" width="34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17.81640625" style="9" customWidth="1"/>
    <col min="7" max="7" width="27.1796875" style="9" customWidth="1"/>
    <col min="8" max="8" width="26.453125" style="9" customWidth="1"/>
    <col min="9" max="9" width="20.453125" style="9" customWidth="1"/>
    <col min="10" max="10" width="23.453125" style="9" customWidth="1"/>
    <col min="11" max="12" width="9.1796875" style="9"/>
    <col min="13" max="13" width="42.81640625" style="11" bestFit="1" customWidth="1"/>
    <col min="14" max="21" width="9.1796875" style="11"/>
    <col min="22" max="22" width="32.1796875" style="11" bestFit="1" customWidth="1"/>
    <col min="23" max="23" width="9.1796875" style="11"/>
    <col min="24" max="16384" width="9.1796875" style="9"/>
  </cols>
  <sheetData>
    <row r="1" spans="1:22" ht="44" thickBot="1">
      <c r="A1" s="17" t="s">
        <v>1</v>
      </c>
      <c r="B1" s="8" t="s">
        <v>91</v>
      </c>
      <c r="C1" s="4">
        <v>41791</v>
      </c>
      <c r="D1" s="4">
        <v>42125</v>
      </c>
      <c r="E1" s="4">
        <v>42156</v>
      </c>
      <c r="F1" s="1" t="s">
        <v>268</v>
      </c>
      <c r="G1" s="1" t="s">
        <v>273</v>
      </c>
      <c r="H1" s="1" t="s">
        <v>274</v>
      </c>
      <c r="I1" s="1" t="s">
        <v>271</v>
      </c>
      <c r="J1" s="39" t="s">
        <v>275</v>
      </c>
    </row>
    <row r="2" spans="1:22">
      <c r="A2" s="95">
        <v>1</v>
      </c>
      <c r="B2" s="109" t="s">
        <v>2</v>
      </c>
      <c r="C2" s="84">
        <v>14692</v>
      </c>
      <c r="D2" s="84">
        <v>15843</v>
      </c>
      <c r="E2" s="84">
        <v>16102</v>
      </c>
      <c r="F2" s="85">
        <f t="shared" ref="F2:F33" si="0">E2/$E$90</f>
        <v>9.3545956440884842E-3</v>
      </c>
      <c r="G2" s="85">
        <f t="shared" ref="G2:G33" si="1">(E2-C2)/C2</f>
        <v>9.5970596242853257E-2</v>
      </c>
      <c r="H2" s="81">
        <f t="shared" ref="H2:H33" si="2">E2-C2</f>
        <v>1410</v>
      </c>
      <c r="I2" s="87">
        <f>H2/$H$90</f>
        <v>1.9176107386201364E-2</v>
      </c>
      <c r="J2" s="84">
        <f t="shared" ref="J2:J33" si="3">E2-D2</f>
        <v>259</v>
      </c>
      <c r="M2" s="78"/>
      <c r="N2" s="100"/>
    </row>
    <row r="3" spans="1:22">
      <c r="A3" s="96">
        <v>2</v>
      </c>
      <c r="B3" s="110" t="s">
        <v>3</v>
      </c>
      <c r="C3" s="62">
        <v>2532</v>
      </c>
      <c r="D3" s="62">
        <v>3058</v>
      </c>
      <c r="E3" s="62">
        <v>3106</v>
      </c>
      <c r="F3" s="86">
        <f t="shared" si="0"/>
        <v>1.8044574630815323E-3</v>
      </c>
      <c r="G3" s="86">
        <f t="shared" si="1"/>
        <v>0.22669826224328593</v>
      </c>
      <c r="H3" s="63">
        <f t="shared" si="2"/>
        <v>574</v>
      </c>
      <c r="I3" s="88">
        <f t="shared" ref="I3:I66" si="4">H3/$H$90</f>
        <v>7.8064437160848101E-3</v>
      </c>
      <c r="J3" s="62">
        <f t="shared" si="3"/>
        <v>48</v>
      </c>
      <c r="M3" s="78"/>
      <c r="N3" s="100"/>
    </row>
    <row r="4" spans="1:22">
      <c r="A4" s="96">
        <v>3</v>
      </c>
      <c r="B4" s="110" t="s">
        <v>4</v>
      </c>
      <c r="C4" s="62">
        <v>1128</v>
      </c>
      <c r="D4" s="62">
        <v>1140</v>
      </c>
      <c r="E4" s="62">
        <v>1132</v>
      </c>
      <c r="F4" s="86">
        <f t="shared" si="0"/>
        <v>6.5764515396274782E-4</v>
      </c>
      <c r="G4" s="86">
        <f t="shared" si="1"/>
        <v>3.5460992907801418E-3</v>
      </c>
      <c r="H4" s="63">
        <f t="shared" si="2"/>
        <v>4</v>
      </c>
      <c r="I4" s="88">
        <f t="shared" si="4"/>
        <v>5.4400304641705994E-5</v>
      </c>
      <c r="J4" s="62">
        <f t="shared" si="3"/>
        <v>-8</v>
      </c>
      <c r="M4" s="78"/>
      <c r="N4" s="100"/>
    </row>
    <row r="5" spans="1:22">
      <c r="A5" s="96">
        <v>5</v>
      </c>
      <c r="B5" s="110" t="s">
        <v>5</v>
      </c>
      <c r="C5" s="62">
        <v>720</v>
      </c>
      <c r="D5" s="62">
        <v>673</v>
      </c>
      <c r="E5" s="62">
        <v>631</v>
      </c>
      <c r="F5" s="86">
        <f t="shared" si="0"/>
        <v>3.6658488705874014E-4</v>
      </c>
      <c r="G5" s="86">
        <f t="shared" si="1"/>
        <v>-0.12361111111111112</v>
      </c>
      <c r="H5" s="63">
        <f t="shared" si="2"/>
        <v>-89</v>
      </c>
      <c r="I5" s="88">
        <f t="shared" si="4"/>
        <v>-1.2104067782779584E-3</v>
      </c>
      <c r="J5" s="62">
        <f t="shared" si="3"/>
        <v>-42</v>
      </c>
      <c r="M5" s="78"/>
      <c r="N5" s="100"/>
    </row>
    <row r="6" spans="1:22" ht="15.75" customHeight="1">
      <c r="A6" s="96">
        <v>6</v>
      </c>
      <c r="B6" s="110" t="s">
        <v>6</v>
      </c>
      <c r="C6" s="62">
        <v>50</v>
      </c>
      <c r="D6" s="62">
        <v>52</v>
      </c>
      <c r="E6" s="62">
        <v>38</v>
      </c>
      <c r="F6" s="86">
        <f t="shared" si="0"/>
        <v>2.2076427429844889E-5</v>
      </c>
      <c r="G6" s="86">
        <f t="shared" si="1"/>
        <v>-0.24</v>
      </c>
      <c r="H6" s="63">
        <f t="shared" si="2"/>
        <v>-12</v>
      </c>
      <c r="I6" s="88">
        <f t="shared" si="4"/>
        <v>-1.6320091392511797E-4</v>
      </c>
      <c r="J6" s="62">
        <f t="shared" si="3"/>
        <v>-14</v>
      </c>
      <c r="M6" s="78"/>
      <c r="N6" s="100"/>
    </row>
    <row r="7" spans="1:22">
      <c r="A7" s="96">
        <v>7</v>
      </c>
      <c r="B7" s="110" t="s">
        <v>7</v>
      </c>
      <c r="C7" s="62">
        <v>946</v>
      </c>
      <c r="D7" s="62">
        <v>900</v>
      </c>
      <c r="E7" s="62">
        <v>924</v>
      </c>
      <c r="F7" s="86">
        <f t="shared" si="0"/>
        <v>5.3680576171517575E-4</v>
      </c>
      <c r="G7" s="86">
        <f t="shared" si="1"/>
        <v>-2.3255813953488372E-2</v>
      </c>
      <c r="H7" s="63">
        <f t="shared" si="2"/>
        <v>-22</v>
      </c>
      <c r="I7" s="88">
        <f t="shared" si="4"/>
        <v>-2.9920167552938294E-4</v>
      </c>
      <c r="J7" s="62">
        <f t="shared" si="3"/>
        <v>24</v>
      </c>
      <c r="M7" s="78"/>
      <c r="N7" s="100"/>
    </row>
    <row r="8" spans="1:22">
      <c r="A8" s="96">
        <v>8</v>
      </c>
      <c r="B8" s="110" t="s">
        <v>8</v>
      </c>
      <c r="C8" s="62">
        <v>4643</v>
      </c>
      <c r="D8" s="62">
        <v>4652</v>
      </c>
      <c r="E8" s="62">
        <v>4718</v>
      </c>
      <c r="F8" s="86">
        <f t="shared" si="0"/>
        <v>2.7409627530002156E-3</v>
      </c>
      <c r="G8" s="86">
        <f t="shared" si="1"/>
        <v>1.6153349127719149E-2</v>
      </c>
      <c r="H8" s="63">
        <f t="shared" si="2"/>
        <v>75</v>
      </c>
      <c r="I8" s="88">
        <f t="shared" si="4"/>
        <v>1.0200057120319875E-3</v>
      </c>
      <c r="J8" s="62">
        <f t="shared" si="3"/>
        <v>66</v>
      </c>
      <c r="M8" s="78"/>
      <c r="N8" s="100"/>
    </row>
    <row r="9" spans="1:22">
      <c r="A9" s="96">
        <v>9</v>
      </c>
      <c r="B9" s="110" t="s">
        <v>9</v>
      </c>
      <c r="C9" s="62">
        <v>444</v>
      </c>
      <c r="D9" s="62">
        <v>470</v>
      </c>
      <c r="E9" s="62">
        <v>468</v>
      </c>
      <c r="F9" s="86">
        <f t="shared" si="0"/>
        <v>2.7188863255703705E-4</v>
      </c>
      <c r="G9" s="86">
        <f t="shared" si="1"/>
        <v>5.4054054054054057E-2</v>
      </c>
      <c r="H9" s="63">
        <f t="shared" si="2"/>
        <v>24</v>
      </c>
      <c r="I9" s="88">
        <f t="shared" si="4"/>
        <v>3.2640182785023593E-4</v>
      </c>
      <c r="J9" s="62">
        <f t="shared" si="3"/>
        <v>-2</v>
      </c>
      <c r="M9" s="78"/>
      <c r="N9" s="100"/>
    </row>
    <row r="10" spans="1:22">
      <c r="A10" s="97">
        <v>10</v>
      </c>
      <c r="B10" s="110" t="s">
        <v>10</v>
      </c>
      <c r="C10" s="63">
        <v>41465</v>
      </c>
      <c r="D10" s="63">
        <v>41767</v>
      </c>
      <c r="E10" s="63">
        <v>41899</v>
      </c>
      <c r="F10" s="86">
        <f t="shared" si="0"/>
        <v>2.4341585075870292E-2</v>
      </c>
      <c r="G10" s="86">
        <f t="shared" si="1"/>
        <v>1.0466658627758351E-2</v>
      </c>
      <c r="H10" s="63">
        <f t="shared" si="2"/>
        <v>434</v>
      </c>
      <c r="I10" s="88">
        <f t="shared" si="4"/>
        <v>5.9024330536251004E-3</v>
      </c>
      <c r="J10" s="62">
        <f t="shared" si="3"/>
        <v>132</v>
      </c>
      <c r="M10" s="78"/>
      <c r="N10" s="100"/>
    </row>
    <row r="11" spans="1:22">
      <c r="A11" s="97">
        <v>11</v>
      </c>
      <c r="B11" s="110" t="s">
        <v>11</v>
      </c>
      <c r="C11" s="63">
        <v>643</v>
      </c>
      <c r="D11" s="63">
        <v>652</v>
      </c>
      <c r="E11" s="63">
        <v>649</v>
      </c>
      <c r="F11" s="86">
        <f t="shared" si="0"/>
        <v>3.7704214215708771E-4</v>
      </c>
      <c r="G11" s="86">
        <f t="shared" si="1"/>
        <v>9.3312597200622092E-3</v>
      </c>
      <c r="H11" s="63">
        <f t="shared" si="2"/>
        <v>6</v>
      </c>
      <c r="I11" s="88">
        <f t="shared" si="4"/>
        <v>8.1600456962558984E-5</v>
      </c>
      <c r="J11" s="62">
        <f t="shared" si="3"/>
        <v>-3</v>
      </c>
      <c r="M11" s="78"/>
      <c r="N11" s="100"/>
      <c r="V11" s="12"/>
    </row>
    <row r="12" spans="1:22">
      <c r="A12" s="97">
        <v>12</v>
      </c>
      <c r="B12" s="110" t="s">
        <v>12</v>
      </c>
      <c r="C12" s="63">
        <v>45</v>
      </c>
      <c r="D12" s="63">
        <v>44</v>
      </c>
      <c r="E12" s="63">
        <v>45</v>
      </c>
      <c r="F12" s="86">
        <f t="shared" si="0"/>
        <v>2.6143137745868948E-5</v>
      </c>
      <c r="G12" s="86">
        <f t="shared" si="1"/>
        <v>0</v>
      </c>
      <c r="H12" s="63">
        <f t="shared" si="2"/>
        <v>0</v>
      </c>
      <c r="I12" s="88">
        <f t="shared" si="4"/>
        <v>0</v>
      </c>
      <c r="J12" s="62">
        <f t="shared" si="3"/>
        <v>1</v>
      </c>
      <c r="V12" s="12"/>
    </row>
    <row r="13" spans="1:22">
      <c r="A13" s="97">
        <v>13</v>
      </c>
      <c r="B13" s="110" t="s">
        <v>13</v>
      </c>
      <c r="C13" s="63">
        <v>17763</v>
      </c>
      <c r="D13" s="63">
        <v>17218</v>
      </c>
      <c r="E13" s="63">
        <v>17255</v>
      </c>
      <c r="F13" s="86">
        <f t="shared" si="0"/>
        <v>1.0024440928999305E-2</v>
      </c>
      <c r="G13" s="86">
        <f t="shared" si="1"/>
        <v>-2.8598772729831672E-2</v>
      </c>
      <c r="H13" s="63">
        <f t="shared" si="2"/>
        <v>-508</v>
      </c>
      <c r="I13" s="88">
        <f t="shared" si="4"/>
        <v>-6.9088386894966608E-3</v>
      </c>
      <c r="J13" s="62">
        <f t="shared" si="3"/>
        <v>37</v>
      </c>
      <c r="M13" s="3"/>
      <c r="N13" s="12"/>
      <c r="V13" s="12"/>
    </row>
    <row r="14" spans="1:22">
      <c r="A14" s="97">
        <v>14</v>
      </c>
      <c r="B14" s="110" t="s">
        <v>14</v>
      </c>
      <c r="C14" s="63">
        <v>34977</v>
      </c>
      <c r="D14" s="63">
        <v>33909</v>
      </c>
      <c r="E14" s="63">
        <v>33912</v>
      </c>
      <c r="F14" s="86">
        <f t="shared" si="0"/>
        <v>1.9701468605286841E-2</v>
      </c>
      <c r="G14" s="86">
        <f t="shared" si="1"/>
        <v>-3.0448580495754354E-2</v>
      </c>
      <c r="H14" s="63">
        <f t="shared" si="2"/>
        <v>-1065</v>
      </c>
      <c r="I14" s="88">
        <f t="shared" si="4"/>
        <v>-1.4484081110854221E-2</v>
      </c>
      <c r="J14" s="62">
        <f t="shared" si="3"/>
        <v>3</v>
      </c>
      <c r="M14" s="3"/>
      <c r="N14" s="12"/>
      <c r="V14" s="12"/>
    </row>
    <row r="15" spans="1:22">
      <c r="A15" s="97">
        <v>15</v>
      </c>
      <c r="B15" s="110" t="s">
        <v>15</v>
      </c>
      <c r="C15" s="63">
        <v>6797</v>
      </c>
      <c r="D15" s="63">
        <v>6694</v>
      </c>
      <c r="E15" s="63">
        <v>6686</v>
      </c>
      <c r="F15" s="86">
        <f t="shared" si="0"/>
        <v>3.8842893104195507E-3</v>
      </c>
      <c r="G15" s="86">
        <f t="shared" si="1"/>
        <v>-1.633073414741798E-2</v>
      </c>
      <c r="H15" s="63">
        <f t="shared" si="2"/>
        <v>-111</v>
      </c>
      <c r="I15" s="88">
        <f t="shared" si="4"/>
        <v>-1.5096084538073413E-3</v>
      </c>
      <c r="J15" s="62">
        <f t="shared" si="3"/>
        <v>-8</v>
      </c>
      <c r="M15" s="3"/>
      <c r="N15" s="12"/>
      <c r="V15" s="12"/>
    </row>
    <row r="16" spans="1:22">
      <c r="A16" s="97">
        <v>16</v>
      </c>
      <c r="B16" s="110" t="s">
        <v>16</v>
      </c>
      <c r="C16" s="63">
        <v>10791</v>
      </c>
      <c r="D16" s="63">
        <v>10763</v>
      </c>
      <c r="E16" s="63">
        <v>10777</v>
      </c>
      <c r="F16" s="86">
        <f t="shared" si="0"/>
        <v>6.2609910108273256E-3</v>
      </c>
      <c r="G16" s="86">
        <f t="shared" si="1"/>
        <v>-1.2973774441664349E-3</v>
      </c>
      <c r="H16" s="63">
        <f t="shared" si="2"/>
        <v>-14</v>
      </c>
      <c r="I16" s="88">
        <f t="shared" si="4"/>
        <v>-1.9040106624597098E-4</v>
      </c>
      <c r="J16" s="62">
        <f t="shared" si="3"/>
        <v>14</v>
      </c>
      <c r="M16" s="3"/>
      <c r="N16" s="12"/>
      <c r="V16" s="12"/>
    </row>
    <row r="17" spans="1:22">
      <c r="A17" s="97">
        <v>17</v>
      </c>
      <c r="B17" s="110" t="s">
        <v>17</v>
      </c>
      <c r="C17" s="63">
        <v>2201</v>
      </c>
      <c r="D17" s="63">
        <v>2308</v>
      </c>
      <c r="E17" s="63">
        <v>2314</v>
      </c>
      <c r="F17" s="86">
        <f t="shared" si="0"/>
        <v>1.3443382387542389E-3</v>
      </c>
      <c r="G17" s="86">
        <f t="shared" si="1"/>
        <v>5.134029986369832E-2</v>
      </c>
      <c r="H17" s="63">
        <f t="shared" si="2"/>
        <v>113</v>
      </c>
      <c r="I17" s="88">
        <f t="shared" si="4"/>
        <v>1.5368086061281943E-3</v>
      </c>
      <c r="J17" s="62">
        <f t="shared" si="3"/>
        <v>6</v>
      </c>
      <c r="M17" s="3"/>
      <c r="N17" s="12"/>
      <c r="V17" s="12"/>
    </row>
    <row r="18" spans="1:22">
      <c r="A18" s="97">
        <v>18</v>
      </c>
      <c r="B18" s="110" t="s">
        <v>18</v>
      </c>
      <c r="C18" s="63">
        <v>8989</v>
      </c>
      <c r="D18" s="63">
        <v>8804</v>
      </c>
      <c r="E18" s="63">
        <v>8780</v>
      </c>
      <c r="F18" s="86">
        <f t="shared" si="0"/>
        <v>5.1008166535273193E-3</v>
      </c>
      <c r="G18" s="86">
        <f t="shared" si="1"/>
        <v>-2.3250639670708645E-2</v>
      </c>
      <c r="H18" s="63">
        <f t="shared" si="2"/>
        <v>-209</v>
      </c>
      <c r="I18" s="88">
        <f t="shared" si="4"/>
        <v>-2.8424159175291382E-3</v>
      </c>
      <c r="J18" s="62">
        <f t="shared" si="3"/>
        <v>-24</v>
      </c>
      <c r="M18" s="3"/>
      <c r="N18" s="12"/>
      <c r="V18" s="12"/>
    </row>
    <row r="19" spans="1:22">
      <c r="A19" s="97">
        <v>19</v>
      </c>
      <c r="B19" s="110" t="s">
        <v>19</v>
      </c>
      <c r="C19" s="63">
        <v>324</v>
      </c>
      <c r="D19" s="63">
        <v>314</v>
      </c>
      <c r="E19" s="63">
        <v>319</v>
      </c>
      <c r="F19" s="86">
        <f t="shared" si="0"/>
        <v>1.8532579868738209E-4</v>
      </c>
      <c r="G19" s="86">
        <f t="shared" si="1"/>
        <v>-1.5432098765432098E-2</v>
      </c>
      <c r="H19" s="63">
        <f t="shared" si="2"/>
        <v>-5</v>
      </c>
      <c r="I19" s="88">
        <f t="shared" si="4"/>
        <v>-6.8000380802132489E-5</v>
      </c>
      <c r="J19" s="62">
        <f t="shared" si="3"/>
        <v>5</v>
      </c>
      <c r="M19" s="3"/>
      <c r="N19" s="12"/>
      <c r="V19" s="12"/>
    </row>
    <row r="20" spans="1:22">
      <c r="A20" s="97">
        <v>20</v>
      </c>
      <c r="B20" s="110" t="s">
        <v>20</v>
      </c>
      <c r="C20" s="63">
        <v>4223</v>
      </c>
      <c r="D20" s="63">
        <v>4338</v>
      </c>
      <c r="E20" s="63">
        <v>4345</v>
      </c>
      <c r="F20" s="86">
        <f t="shared" si="0"/>
        <v>2.5242651890177905E-3</v>
      </c>
      <c r="G20" s="86">
        <f t="shared" si="1"/>
        <v>2.8889415107743309E-2</v>
      </c>
      <c r="H20" s="63">
        <f t="shared" si="2"/>
        <v>122</v>
      </c>
      <c r="I20" s="88">
        <f t="shared" si="4"/>
        <v>1.6592092915720328E-3</v>
      </c>
      <c r="J20" s="62">
        <f t="shared" si="3"/>
        <v>7</v>
      </c>
      <c r="M20" s="3"/>
      <c r="N20" s="12"/>
      <c r="V20" s="12"/>
    </row>
    <row r="21" spans="1:22">
      <c r="A21" s="97">
        <v>21</v>
      </c>
      <c r="B21" s="110" t="s">
        <v>21</v>
      </c>
      <c r="C21" s="63">
        <v>292</v>
      </c>
      <c r="D21" s="63">
        <v>319</v>
      </c>
      <c r="E21" s="63">
        <v>322</v>
      </c>
      <c r="F21" s="86">
        <f t="shared" si="0"/>
        <v>1.870686745371067E-4</v>
      </c>
      <c r="G21" s="86">
        <f t="shared" si="1"/>
        <v>0.10273972602739725</v>
      </c>
      <c r="H21" s="63">
        <f t="shared" si="2"/>
        <v>30</v>
      </c>
      <c r="I21" s="88">
        <f t="shared" si="4"/>
        <v>4.0800228481279496E-4</v>
      </c>
      <c r="J21" s="62">
        <f t="shared" si="3"/>
        <v>3</v>
      </c>
      <c r="M21" s="3"/>
      <c r="N21" s="12"/>
    </row>
    <row r="22" spans="1:22">
      <c r="A22" s="97">
        <v>22</v>
      </c>
      <c r="B22" s="110" t="s">
        <v>22</v>
      </c>
      <c r="C22" s="63">
        <v>12365</v>
      </c>
      <c r="D22" s="63">
        <v>12577</v>
      </c>
      <c r="E22" s="63">
        <v>12599</v>
      </c>
      <c r="F22" s="86">
        <f t="shared" si="0"/>
        <v>7.3194976102267306E-3</v>
      </c>
      <c r="G22" s="86">
        <f t="shared" si="1"/>
        <v>1.8924383340072785E-2</v>
      </c>
      <c r="H22" s="63">
        <f t="shared" si="2"/>
        <v>234</v>
      </c>
      <c r="I22" s="88">
        <f t="shared" si="4"/>
        <v>3.1824178215398005E-3</v>
      </c>
      <c r="J22" s="62">
        <f t="shared" si="3"/>
        <v>22</v>
      </c>
      <c r="M22" s="3"/>
      <c r="N22" s="12"/>
    </row>
    <row r="23" spans="1:22">
      <c r="A23" s="97">
        <v>23</v>
      </c>
      <c r="B23" s="110" t="s">
        <v>23</v>
      </c>
      <c r="C23" s="63">
        <v>13448</v>
      </c>
      <c r="D23" s="63">
        <v>13703</v>
      </c>
      <c r="E23" s="63">
        <v>13814</v>
      </c>
      <c r="F23" s="86">
        <f t="shared" si="0"/>
        <v>8.0253623293651925E-3</v>
      </c>
      <c r="G23" s="86">
        <f t="shared" si="1"/>
        <v>2.7215942891136227E-2</v>
      </c>
      <c r="H23" s="63">
        <f t="shared" si="2"/>
        <v>366</v>
      </c>
      <c r="I23" s="88">
        <f t="shared" si="4"/>
        <v>4.9776278747160983E-3</v>
      </c>
      <c r="J23" s="62">
        <f t="shared" si="3"/>
        <v>111</v>
      </c>
    </row>
    <row r="24" spans="1:22">
      <c r="A24" s="97">
        <v>24</v>
      </c>
      <c r="B24" s="110" t="s">
        <v>24</v>
      </c>
      <c r="C24" s="63">
        <v>7978</v>
      </c>
      <c r="D24" s="63">
        <v>7675</v>
      </c>
      <c r="E24" s="63">
        <v>7685</v>
      </c>
      <c r="F24" s="86">
        <f t="shared" si="0"/>
        <v>4.4646669683778414E-3</v>
      </c>
      <c r="G24" s="86">
        <f t="shared" si="1"/>
        <v>-3.672599649034846E-2</v>
      </c>
      <c r="H24" s="63">
        <f t="shared" si="2"/>
        <v>-293</v>
      </c>
      <c r="I24" s="88">
        <f t="shared" si="4"/>
        <v>-3.9848223150049638E-3</v>
      </c>
      <c r="J24" s="62">
        <f t="shared" si="3"/>
        <v>10</v>
      </c>
    </row>
    <row r="25" spans="1:22">
      <c r="A25" s="97">
        <v>25</v>
      </c>
      <c r="B25" s="110" t="s">
        <v>25</v>
      </c>
      <c r="C25" s="63">
        <v>33079</v>
      </c>
      <c r="D25" s="63">
        <v>35256</v>
      </c>
      <c r="E25" s="63">
        <v>35332</v>
      </c>
      <c r="F25" s="86">
        <f t="shared" si="0"/>
        <v>2.052642984082315E-2</v>
      </c>
      <c r="G25" s="86">
        <f t="shared" si="1"/>
        <v>6.8109676834245292E-2</v>
      </c>
      <c r="H25" s="63">
        <f t="shared" si="2"/>
        <v>2253</v>
      </c>
      <c r="I25" s="88">
        <f t="shared" si="4"/>
        <v>3.0640971589440902E-2</v>
      </c>
      <c r="J25" s="62">
        <f t="shared" si="3"/>
        <v>76</v>
      </c>
    </row>
    <row r="26" spans="1:22">
      <c r="A26" s="97">
        <v>26</v>
      </c>
      <c r="B26" s="110" t="s">
        <v>26</v>
      </c>
      <c r="C26" s="63">
        <v>1658</v>
      </c>
      <c r="D26" s="63">
        <v>1653</v>
      </c>
      <c r="E26" s="63">
        <v>1662</v>
      </c>
      <c r="F26" s="86">
        <f t="shared" si="0"/>
        <v>9.6555322074742649E-4</v>
      </c>
      <c r="G26" s="86">
        <f t="shared" si="1"/>
        <v>2.4125452352231603E-3</v>
      </c>
      <c r="H26" s="63">
        <f t="shared" si="2"/>
        <v>4</v>
      </c>
      <c r="I26" s="88">
        <f t="shared" si="4"/>
        <v>5.4400304641705994E-5</v>
      </c>
      <c r="J26" s="62">
        <f t="shared" si="3"/>
        <v>9</v>
      </c>
    </row>
    <row r="27" spans="1:22">
      <c r="A27" s="97">
        <v>27</v>
      </c>
      <c r="B27" s="110" t="s">
        <v>27</v>
      </c>
      <c r="C27" s="63">
        <v>5126</v>
      </c>
      <c r="D27" s="63">
        <v>5451</v>
      </c>
      <c r="E27" s="63">
        <v>5487</v>
      </c>
      <c r="F27" s="86">
        <f t="shared" si="0"/>
        <v>3.1877199291462871E-3</v>
      </c>
      <c r="G27" s="86">
        <f t="shared" si="1"/>
        <v>7.0425282871634798E-2</v>
      </c>
      <c r="H27" s="63">
        <f t="shared" si="2"/>
        <v>361</v>
      </c>
      <c r="I27" s="88">
        <f t="shared" si="4"/>
        <v>4.9096274939139659E-3</v>
      </c>
      <c r="J27" s="62">
        <f t="shared" si="3"/>
        <v>36</v>
      </c>
    </row>
    <row r="28" spans="1:22">
      <c r="A28" s="97">
        <v>28</v>
      </c>
      <c r="B28" s="110" t="s">
        <v>28</v>
      </c>
      <c r="C28" s="63">
        <v>12666</v>
      </c>
      <c r="D28" s="63">
        <v>9705</v>
      </c>
      <c r="E28" s="63">
        <v>9793</v>
      </c>
      <c r="F28" s="86">
        <f t="shared" si="0"/>
        <v>5.6893277321176583E-3</v>
      </c>
      <c r="G28" s="86">
        <f t="shared" si="1"/>
        <v>-0.22682772777514607</v>
      </c>
      <c r="H28" s="63">
        <f t="shared" si="2"/>
        <v>-2873</v>
      </c>
      <c r="I28" s="88">
        <f t="shared" si="4"/>
        <v>-3.9073018808905333E-2</v>
      </c>
      <c r="J28" s="62">
        <f t="shared" si="3"/>
        <v>88</v>
      </c>
    </row>
    <row r="29" spans="1:22">
      <c r="A29" s="97">
        <v>29</v>
      </c>
      <c r="B29" s="110" t="s">
        <v>29</v>
      </c>
      <c r="C29" s="63">
        <v>3409</v>
      </c>
      <c r="D29" s="63">
        <v>3506</v>
      </c>
      <c r="E29" s="63">
        <v>3545</v>
      </c>
      <c r="F29" s="86">
        <f t="shared" si="0"/>
        <v>2.0594982957578981E-3</v>
      </c>
      <c r="G29" s="86">
        <f t="shared" si="1"/>
        <v>3.9894397183924901E-2</v>
      </c>
      <c r="H29" s="63">
        <f t="shared" si="2"/>
        <v>136</v>
      </c>
      <c r="I29" s="88">
        <f t="shared" si="4"/>
        <v>1.8496103578180038E-3</v>
      </c>
      <c r="J29" s="62">
        <f t="shared" si="3"/>
        <v>39</v>
      </c>
    </row>
    <row r="30" spans="1:22">
      <c r="A30" s="97">
        <v>30</v>
      </c>
      <c r="B30" s="110" t="s">
        <v>30</v>
      </c>
      <c r="C30" s="63">
        <v>1119</v>
      </c>
      <c r="D30" s="63">
        <v>1122</v>
      </c>
      <c r="E30" s="63">
        <v>1071</v>
      </c>
      <c r="F30" s="86">
        <f t="shared" si="0"/>
        <v>6.2220667835168096E-4</v>
      </c>
      <c r="G30" s="86">
        <f t="shared" si="1"/>
        <v>-4.2895442359249331E-2</v>
      </c>
      <c r="H30" s="63">
        <f t="shared" si="2"/>
        <v>-48</v>
      </c>
      <c r="I30" s="88">
        <f t="shared" si="4"/>
        <v>-6.5280365570047187E-4</v>
      </c>
      <c r="J30" s="62">
        <f t="shared" si="3"/>
        <v>-51</v>
      </c>
    </row>
    <row r="31" spans="1:22">
      <c r="A31" s="97">
        <v>31</v>
      </c>
      <c r="B31" s="110" t="s">
        <v>31</v>
      </c>
      <c r="C31" s="63">
        <v>20957</v>
      </c>
      <c r="D31" s="63">
        <v>21141</v>
      </c>
      <c r="E31" s="63">
        <v>21322</v>
      </c>
      <c r="F31" s="86">
        <f t="shared" si="0"/>
        <v>1.2387199622609283E-2</v>
      </c>
      <c r="G31" s="86">
        <f t="shared" si="1"/>
        <v>1.7416614973517201E-2</v>
      </c>
      <c r="H31" s="63">
        <f t="shared" si="2"/>
        <v>365</v>
      </c>
      <c r="I31" s="88">
        <f t="shared" si="4"/>
        <v>4.9640277985556723E-3</v>
      </c>
      <c r="J31" s="62">
        <f t="shared" si="3"/>
        <v>181</v>
      </c>
    </row>
    <row r="32" spans="1:22">
      <c r="A32" s="97">
        <v>32</v>
      </c>
      <c r="B32" s="110" t="s">
        <v>32</v>
      </c>
      <c r="C32" s="63">
        <v>6208</v>
      </c>
      <c r="D32" s="63">
        <v>6253</v>
      </c>
      <c r="E32" s="63">
        <v>6305</v>
      </c>
      <c r="F32" s="86">
        <f t="shared" si="0"/>
        <v>3.6629440775045271E-3</v>
      </c>
      <c r="G32" s="86">
        <f t="shared" si="1"/>
        <v>1.5625E-2</v>
      </c>
      <c r="H32" s="63">
        <f t="shared" si="2"/>
        <v>97</v>
      </c>
      <c r="I32" s="88">
        <f t="shared" si="4"/>
        <v>1.3192073875613703E-3</v>
      </c>
      <c r="J32" s="62">
        <f t="shared" si="3"/>
        <v>52</v>
      </c>
    </row>
    <row r="33" spans="1:10">
      <c r="A33" s="97">
        <v>33</v>
      </c>
      <c r="B33" s="110" t="s">
        <v>33</v>
      </c>
      <c r="C33" s="63">
        <v>19679</v>
      </c>
      <c r="D33" s="63">
        <v>20798</v>
      </c>
      <c r="E33" s="63">
        <v>20756</v>
      </c>
      <c r="F33" s="86">
        <f t="shared" si="0"/>
        <v>1.2058377045627908E-2</v>
      </c>
      <c r="G33" s="86">
        <f t="shared" si="1"/>
        <v>5.4728390670257636E-2</v>
      </c>
      <c r="H33" s="63">
        <f t="shared" si="2"/>
        <v>1077</v>
      </c>
      <c r="I33" s="88">
        <f t="shared" si="4"/>
        <v>1.4647282024779339E-2</v>
      </c>
      <c r="J33" s="62">
        <f t="shared" si="3"/>
        <v>-42</v>
      </c>
    </row>
    <row r="34" spans="1:10">
      <c r="A34" s="97">
        <v>35</v>
      </c>
      <c r="B34" s="110" t="s">
        <v>34</v>
      </c>
      <c r="C34" s="62">
        <v>30828</v>
      </c>
      <c r="D34" s="62">
        <v>19364</v>
      </c>
      <c r="E34" s="62">
        <v>18967</v>
      </c>
      <c r="F34" s="86">
        <f t="shared" ref="F34:F65" si="5">E34/$E$90</f>
        <v>1.1019042080575475E-2</v>
      </c>
      <c r="G34" s="86">
        <f t="shared" ref="G34:G65" si="6">(E34-C34)/C34</f>
        <v>-0.38474763202283641</v>
      </c>
      <c r="H34" s="63">
        <f t="shared" ref="H34:H65" si="7">E34-C34</f>
        <v>-11861</v>
      </c>
      <c r="I34" s="88">
        <f t="shared" si="4"/>
        <v>-0.16131050333881869</v>
      </c>
      <c r="J34" s="62">
        <f t="shared" ref="J34:J66" si="8">E34-D34</f>
        <v>-397</v>
      </c>
    </row>
    <row r="35" spans="1:10">
      <c r="A35" s="97">
        <v>36</v>
      </c>
      <c r="B35" s="110" t="s">
        <v>35</v>
      </c>
      <c r="C35" s="62">
        <v>1022</v>
      </c>
      <c r="D35" s="62">
        <v>973</v>
      </c>
      <c r="E35" s="62">
        <v>934</v>
      </c>
      <c r="F35" s="86">
        <f t="shared" si="5"/>
        <v>5.4261534788092435E-4</v>
      </c>
      <c r="G35" s="86">
        <f t="shared" si="6"/>
        <v>-8.6105675146771032E-2</v>
      </c>
      <c r="H35" s="63">
        <f t="shared" si="7"/>
        <v>-88</v>
      </c>
      <c r="I35" s="88">
        <f t="shared" si="4"/>
        <v>-1.1968067021175318E-3</v>
      </c>
      <c r="J35" s="62">
        <f t="shared" si="8"/>
        <v>-39</v>
      </c>
    </row>
    <row r="36" spans="1:10">
      <c r="A36" s="97">
        <v>37</v>
      </c>
      <c r="B36" s="110" t="s">
        <v>36</v>
      </c>
      <c r="C36" s="62">
        <v>317</v>
      </c>
      <c r="D36" s="62">
        <v>441</v>
      </c>
      <c r="E36" s="62">
        <v>457</v>
      </c>
      <c r="F36" s="86">
        <f t="shared" si="5"/>
        <v>2.6549808777471352E-4</v>
      </c>
      <c r="G36" s="86">
        <f t="shared" si="6"/>
        <v>0.44164037854889587</v>
      </c>
      <c r="H36" s="63">
        <f t="shared" si="7"/>
        <v>140</v>
      </c>
      <c r="I36" s="88">
        <f t="shared" si="4"/>
        <v>1.9040106624597097E-3</v>
      </c>
      <c r="J36" s="62">
        <f t="shared" si="8"/>
        <v>16</v>
      </c>
    </row>
    <row r="37" spans="1:10">
      <c r="A37" s="97">
        <v>38</v>
      </c>
      <c r="B37" s="110" t="s">
        <v>37</v>
      </c>
      <c r="C37" s="62">
        <v>2840</v>
      </c>
      <c r="D37" s="62">
        <v>3189</v>
      </c>
      <c r="E37" s="62">
        <v>3168</v>
      </c>
      <c r="F37" s="86">
        <f t="shared" si="5"/>
        <v>1.840476897309174E-3</v>
      </c>
      <c r="G37" s="86">
        <f t="shared" si="6"/>
        <v>0.11549295774647887</v>
      </c>
      <c r="H37" s="63">
        <f t="shared" si="7"/>
        <v>328</v>
      </c>
      <c r="I37" s="88">
        <f t="shared" si="4"/>
        <v>4.4608249806198912E-3</v>
      </c>
      <c r="J37" s="62">
        <f t="shared" si="8"/>
        <v>-21</v>
      </c>
    </row>
    <row r="38" spans="1:10">
      <c r="A38" s="97">
        <v>39</v>
      </c>
      <c r="B38" s="110" t="s">
        <v>38</v>
      </c>
      <c r="C38" s="62">
        <v>145</v>
      </c>
      <c r="D38" s="62">
        <v>140</v>
      </c>
      <c r="E38" s="62">
        <v>144</v>
      </c>
      <c r="F38" s="86">
        <f t="shared" si="5"/>
        <v>8.3658040786780641E-5</v>
      </c>
      <c r="G38" s="86">
        <f t="shared" si="6"/>
        <v>-6.8965517241379309E-3</v>
      </c>
      <c r="H38" s="63">
        <f t="shared" si="7"/>
        <v>-1</v>
      </c>
      <c r="I38" s="88">
        <f t="shared" si="4"/>
        <v>-1.3600076160426498E-5</v>
      </c>
      <c r="J38" s="62">
        <f t="shared" si="8"/>
        <v>4</v>
      </c>
    </row>
    <row r="39" spans="1:10">
      <c r="A39" s="97">
        <v>41</v>
      </c>
      <c r="B39" s="110" t="s">
        <v>39</v>
      </c>
      <c r="C39" s="62">
        <v>117593</v>
      </c>
      <c r="D39" s="62">
        <v>123040</v>
      </c>
      <c r="E39" s="62">
        <v>124973</v>
      </c>
      <c r="F39" s="86">
        <f t="shared" si="5"/>
        <v>7.2604141189210672E-2</v>
      </c>
      <c r="G39" s="86">
        <f t="shared" si="6"/>
        <v>6.2758837685916682E-2</v>
      </c>
      <c r="H39" s="63">
        <f t="shared" si="7"/>
        <v>7380</v>
      </c>
      <c r="I39" s="88">
        <f t="shared" si="4"/>
        <v>0.10036856206394756</v>
      </c>
      <c r="J39" s="62">
        <f t="shared" si="8"/>
        <v>1933</v>
      </c>
    </row>
    <row r="40" spans="1:10">
      <c r="A40" s="97">
        <v>42</v>
      </c>
      <c r="B40" s="110" t="s">
        <v>40</v>
      </c>
      <c r="C40" s="62">
        <v>14213</v>
      </c>
      <c r="D40" s="62">
        <v>15003</v>
      </c>
      <c r="E40" s="62">
        <v>15195</v>
      </c>
      <c r="F40" s="86">
        <f t="shared" si="5"/>
        <v>8.8276661788550814E-3</v>
      </c>
      <c r="G40" s="86">
        <f t="shared" si="6"/>
        <v>6.90916766340674E-2</v>
      </c>
      <c r="H40" s="63">
        <f t="shared" si="7"/>
        <v>982</v>
      </c>
      <c r="I40" s="88">
        <f t="shared" si="4"/>
        <v>1.3355274789538822E-2</v>
      </c>
      <c r="J40" s="62">
        <f t="shared" si="8"/>
        <v>192</v>
      </c>
    </row>
    <row r="41" spans="1:10">
      <c r="A41" s="97">
        <v>43</v>
      </c>
      <c r="B41" s="110" t="s">
        <v>41</v>
      </c>
      <c r="C41" s="62">
        <v>52725</v>
      </c>
      <c r="D41" s="62">
        <v>53292</v>
      </c>
      <c r="E41" s="62">
        <v>54124</v>
      </c>
      <c r="F41" s="86">
        <f t="shared" si="5"/>
        <v>3.1443804163498019E-2</v>
      </c>
      <c r="G41" s="86">
        <f t="shared" si="6"/>
        <v>2.6533902323376008E-2</v>
      </c>
      <c r="H41" s="63">
        <f t="shared" si="7"/>
        <v>1399</v>
      </c>
      <c r="I41" s="88">
        <f t="shared" si="4"/>
        <v>1.902650654843667E-2</v>
      </c>
      <c r="J41" s="62">
        <f t="shared" si="8"/>
        <v>832</v>
      </c>
    </row>
    <row r="42" spans="1:10">
      <c r="A42" s="97">
        <v>45</v>
      </c>
      <c r="B42" s="110" t="s">
        <v>42</v>
      </c>
      <c r="C42" s="62">
        <v>40497</v>
      </c>
      <c r="D42" s="62">
        <v>44020</v>
      </c>
      <c r="E42" s="62">
        <v>44405</v>
      </c>
      <c r="F42" s="86">
        <f t="shared" si="5"/>
        <v>2.5797467369006902E-2</v>
      </c>
      <c r="G42" s="86">
        <f t="shared" si="6"/>
        <v>9.6500975380892418E-2</v>
      </c>
      <c r="H42" s="63">
        <f t="shared" si="7"/>
        <v>3908</v>
      </c>
      <c r="I42" s="88">
        <f t="shared" si="4"/>
        <v>5.3149097634946754E-2</v>
      </c>
      <c r="J42" s="62">
        <f t="shared" si="8"/>
        <v>385</v>
      </c>
    </row>
    <row r="43" spans="1:10">
      <c r="A43" s="97">
        <v>46</v>
      </c>
      <c r="B43" s="110" t="s">
        <v>43</v>
      </c>
      <c r="C43" s="62">
        <v>108761</v>
      </c>
      <c r="D43" s="62">
        <v>117978</v>
      </c>
      <c r="E43" s="62">
        <v>118983</v>
      </c>
      <c r="F43" s="86">
        <f t="shared" si="5"/>
        <v>6.912419907592722E-2</v>
      </c>
      <c r="G43" s="86">
        <f t="shared" si="6"/>
        <v>9.398589567951747E-2</v>
      </c>
      <c r="H43" s="63">
        <f t="shared" si="7"/>
        <v>10222</v>
      </c>
      <c r="I43" s="88">
        <f t="shared" si="4"/>
        <v>0.13901997851187967</v>
      </c>
      <c r="J43" s="62">
        <f t="shared" si="8"/>
        <v>1005</v>
      </c>
    </row>
    <row r="44" spans="1:10">
      <c r="A44" s="97">
        <v>47</v>
      </c>
      <c r="B44" s="110" t="s">
        <v>44</v>
      </c>
      <c r="C44" s="62">
        <v>283405</v>
      </c>
      <c r="D44" s="62">
        <v>292465</v>
      </c>
      <c r="E44" s="62">
        <v>294345</v>
      </c>
      <c r="F44" s="86">
        <f t="shared" si="5"/>
        <v>0.17100226399572879</v>
      </c>
      <c r="G44" s="86">
        <f t="shared" si="6"/>
        <v>3.8602000670418656E-2</v>
      </c>
      <c r="H44" s="63">
        <f t="shared" si="7"/>
        <v>10940</v>
      </c>
      <c r="I44" s="88">
        <f t="shared" si="4"/>
        <v>0.14878483319506589</v>
      </c>
      <c r="J44" s="62">
        <f t="shared" si="8"/>
        <v>1880</v>
      </c>
    </row>
    <row r="45" spans="1:10">
      <c r="A45" s="97">
        <v>49</v>
      </c>
      <c r="B45" s="110" t="s">
        <v>45</v>
      </c>
      <c r="C45" s="62">
        <v>121169</v>
      </c>
      <c r="D45" s="62">
        <v>122111</v>
      </c>
      <c r="E45" s="62">
        <v>122384</v>
      </c>
      <c r="F45" s="86">
        <f t="shared" si="5"/>
        <v>7.110003933089834E-2</v>
      </c>
      <c r="G45" s="86">
        <f t="shared" si="6"/>
        <v>1.0027317218100339E-2</v>
      </c>
      <c r="H45" s="63">
        <f t="shared" si="7"/>
        <v>1215</v>
      </c>
      <c r="I45" s="88">
        <f t="shared" si="4"/>
        <v>1.6524092534918197E-2</v>
      </c>
      <c r="J45" s="62">
        <f t="shared" si="8"/>
        <v>273</v>
      </c>
    </row>
    <row r="46" spans="1:10">
      <c r="A46" s="97">
        <v>50</v>
      </c>
      <c r="B46" s="110" t="s">
        <v>46</v>
      </c>
      <c r="C46" s="62">
        <v>2743</v>
      </c>
      <c r="D46" s="62">
        <v>2549</v>
      </c>
      <c r="E46" s="62">
        <v>2705</v>
      </c>
      <c r="F46" s="86">
        <f t="shared" si="5"/>
        <v>1.5714930578350113E-3</v>
      </c>
      <c r="G46" s="86">
        <f t="shared" si="6"/>
        <v>-1.3853445133065986E-2</v>
      </c>
      <c r="H46" s="63">
        <f t="shared" si="7"/>
        <v>-38</v>
      </c>
      <c r="I46" s="88">
        <f t="shared" si="4"/>
        <v>-5.1680289409620692E-4</v>
      </c>
      <c r="J46" s="62">
        <f t="shared" si="8"/>
        <v>156</v>
      </c>
    </row>
    <row r="47" spans="1:10">
      <c r="A47" s="97">
        <v>51</v>
      </c>
      <c r="B47" s="110" t="s">
        <v>47</v>
      </c>
      <c r="C47" s="62">
        <v>279</v>
      </c>
      <c r="D47" s="62">
        <v>299</v>
      </c>
      <c r="E47" s="62">
        <v>297</v>
      </c>
      <c r="F47" s="86">
        <f t="shared" si="5"/>
        <v>1.7254470912273507E-4</v>
      </c>
      <c r="G47" s="86">
        <f t="shared" si="6"/>
        <v>6.4516129032258063E-2</v>
      </c>
      <c r="H47" s="63">
        <f t="shared" si="7"/>
        <v>18</v>
      </c>
      <c r="I47" s="88">
        <f t="shared" si="4"/>
        <v>2.4480137088767696E-4</v>
      </c>
      <c r="J47" s="62">
        <f t="shared" si="8"/>
        <v>-2</v>
      </c>
    </row>
    <row r="48" spans="1:10">
      <c r="A48" s="97">
        <v>52</v>
      </c>
      <c r="B48" s="110" t="s">
        <v>48</v>
      </c>
      <c r="C48" s="62">
        <v>17766</v>
      </c>
      <c r="D48" s="62">
        <v>18193</v>
      </c>
      <c r="E48" s="62">
        <v>18175</v>
      </c>
      <c r="F48" s="86">
        <f t="shared" si="5"/>
        <v>1.055892285624818E-2</v>
      </c>
      <c r="G48" s="86">
        <f t="shared" si="6"/>
        <v>2.3021501744906001E-2</v>
      </c>
      <c r="H48" s="63">
        <f t="shared" si="7"/>
        <v>409</v>
      </c>
      <c r="I48" s="88">
        <f t="shared" si="4"/>
        <v>5.5624311496144377E-3</v>
      </c>
      <c r="J48" s="62">
        <f t="shared" si="8"/>
        <v>-18</v>
      </c>
    </row>
    <row r="49" spans="1:10">
      <c r="A49" s="97">
        <v>53</v>
      </c>
      <c r="B49" s="110" t="s">
        <v>49</v>
      </c>
      <c r="C49" s="62">
        <v>2377</v>
      </c>
      <c r="D49" s="62">
        <v>2700</v>
      </c>
      <c r="E49" s="62">
        <v>2577</v>
      </c>
      <c r="F49" s="86">
        <f t="shared" si="5"/>
        <v>1.4971303549134285E-3</v>
      </c>
      <c r="G49" s="86">
        <f t="shared" si="6"/>
        <v>8.4139671855279763E-2</v>
      </c>
      <c r="H49" s="63">
        <f t="shared" si="7"/>
        <v>200</v>
      </c>
      <c r="I49" s="88">
        <f t="shared" si="4"/>
        <v>2.7200152320852999E-3</v>
      </c>
      <c r="J49" s="62">
        <f t="shared" si="8"/>
        <v>-123</v>
      </c>
    </row>
    <row r="50" spans="1:10">
      <c r="A50" s="97">
        <v>55</v>
      </c>
      <c r="B50" s="110" t="s">
        <v>50</v>
      </c>
      <c r="C50" s="62">
        <v>17002</v>
      </c>
      <c r="D50" s="62">
        <v>17749</v>
      </c>
      <c r="E50" s="62">
        <v>18095</v>
      </c>
      <c r="F50" s="86">
        <f t="shared" si="5"/>
        <v>1.0512446166922191E-2</v>
      </c>
      <c r="G50" s="86">
        <f t="shared" si="6"/>
        <v>6.4286554522997294E-2</v>
      </c>
      <c r="H50" s="63">
        <f t="shared" si="7"/>
        <v>1093</v>
      </c>
      <c r="I50" s="88">
        <f t="shared" si="4"/>
        <v>1.4864883243346163E-2</v>
      </c>
      <c r="J50" s="62">
        <f t="shared" si="8"/>
        <v>346</v>
      </c>
    </row>
    <row r="51" spans="1:10">
      <c r="A51" s="97">
        <v>56</v>
      </c>
      <c r="B51" s="110" t="s">
        <v>51</v>
      </c>
      <c r="C51" s="62">
        <v>95190</v>
      </c>
      <c r="D51" s="62">
        <v>102963</v>
      </c>
      <c r="E51" s="62">
        <v>102905</v>
      </c>
      <c r="F51" s="86">
        <f t="shared" si="5"/>
        <v>5.9783546438636537E-2</v>
      </c>
      <c r="G51" s="86">
        <f t="shared" si="6"/>
        <v>8.1048429456875723E-2</v>
      </c>
      <c r="H51" s="63">
        <f t="shared" si="7"/>
        <v>7715</v>
      </c>
      <c r="I51" s="88">
        <f t="shared" si="4"/>
        <v>0.10492458757769044</v>
      </c>
      <c r="J51" s="62">
        <f t="shared" si="8"/>
        <v>-58</v>
      </c>
    </row>
    <row r="52" spans="1:10">
      <c r="A52" s="97">
        <v>58</v>
      </c>
      <c r="B52" s="110" t="s">
        <v>52</v>
      </c>
      <c r="C52" s="62">
        <v>1997</v>
      </c>
      <c r="D52" s="62">
        <v>2109</v>
      </c>
      <c r="E52" s="62">
        <v>2131</v>
      </c>
      <c r="F52" s="86">
        <f t="shared" si="5"/>
        <v>1.2380228119210385E-3</v>
      </c>
      <c r="G52" s="86">
        <f t="shared" si="6"/>
        <v>6.7100650976464699E-2</v>
      </c>
      <c r="H52" s="63">
        <f t="shared" si="7"/>
        <v>134</v>
      </c>
      <c r="I52" s="88">
        <f t="shared" si="4"/>
        <v>1.8224102054971508E-3</v>
      </c>
      <c r="J52" s="62">
        <f t="shared" si="8"/>
        <v>22</v>
      </c>
    </row>
    <row r="53" spans="1:10">
      <c r="A53" s="97">
        <v>59</v>
      </c>
      <c r="B53" s="110" t="s">
        <v>53</v>
      </c>
      <c r="C53" s="62">
        <v>1867</v>
      </c>
      <c r="D53" s="62">
        <v>1983</v>
      </c>
      <c r="E53" s="62">
        <v>1987</v>
      </c>
      <c r="F53" s="86">
        <f t="shared" si="5"/>
        <v>1.1543647711342577E-3</v>
      </c>
      <c r="G53" s="86">
        <f t="shared" si="6"/>
        <v>6.427423674343867E-2</v>
      </c>
      <c r="H53" s="63">
        <f t="shared" si="7"/>
        <v>120</v>
      </c>
      <c r="I53" s="88">
        <f t="shared" si="4"/>
        <v>1.6320091392511798E-3</v>
      </c>
      <c r="J53" s="62">
        <f t="shared" si="8"/>
        <v>4</v>
      </c>
    </row>
    <row r="54" spans="1:10">
      <c r="A54" s="97">
        <v>60</v>
      </c>
      <c r="B54" s="110" t="s">
        <v>54</v>
      </c>
      <c r="C54" s="62">
        <v>732</v>
      </c>
      <c r="D54" s="62">
        <v>772</v>
      </c>
      <c r="E54" s="62">
        <v>768</v>
      </c>
      <c r="F54" s="86">
        <f t="shared" si="5"/>
        <v>4.461762175294967E-4</v>
      </c>
      <c r="G54" s="86">
        <f t="shared" si="6"/>
        <v>4.9180327868852458E-2</v>
      </c>
      <c r="H54" s="63">
        <f t="shared" si="7"/>
        <v>36</v>
      </c>
      <c r="I54" s="88">
        <f t="shared" si="4"/>
        <v>4.8960274177535393E-4</v>
      </c>
      <c r="J54" s="62">
        <f t="shared" si="8"/>
        <v>-4</v>
      </c>
    </row>
    <row r="55" spans="1:10">
      <c r="A55" s="97">
        <v>61</v>
      </c>
      <c r="B55" s="110" t="s">
        <v>55</v>
      </c>
      <c r="C55" s="62">
        <v>3223</v>
      </c>
      <c r="D55" s="62">
        <v>3352</v>
      </c>
      <c r="E55" s="62">
        <v>3351</v>
      </c>
      <c r="F55" s="86">
        <f t="shared" si="5"/>
        <v>1.9467923241423743E-3</v>
      </c>
      <c r="G55" s="86">
        <f t="shared" si="6"/>
        <v>3.9714551659944149E-2</v>
      </c>
      <c r="H55" s="63">
        <f t="shared" si="7"/>
        <v>128</v>
      </c>
      <c r="I55" s="88">
        <f t="shared" si="4"/>
        <v>1.7408097485345918E-3</v>
      </c>
      <c r="J55" s="62">
        <f t="shared" si="8"/>
        <v>-1</v>
      </c>
    </row>
    <row r="56" spans="1:10">
      <c r="A56" s="97">
        <v>62</v>
      </c>
      <c r="B56" s="110" t="s">
        <v>56</v>
      </c>
      <c r="C56" s="62">
        <v>6129</v>
      </c>
      <c r="D56" s="62">
        <v>6723</v>
      </c>
      <c r="E56" s="62">
        <v>6799</v>
      </c>
      <c r="F56" s="86">
        <f t="shared" si="5"/>
        <v>3.9499376340925109E-3</v>
      </c>
      <c r="G56" s="86">
        <f t="shared" si="6"/>
        <v>0.10931636482297276</v>
      </c>
      <c r="H56" s="63">
        <f t="shared" si="7"/>
        <v>670</v>
      </c>
      <c r="I56" s="88">
        <f t="shared" si="4"/>
        <v>9.1120510274857545E-3</v>
      </c>
      <c r="J56" s="62">
        <f t="shared" si="8"/>
        <v>76</v>
      </c>
    </row>
    <row r="57" spans="1:10">
      <c r="A57" s="97">
        <v>63</v>
      </c>
      <c r="B57" s="110" t="s">
        <v>57</v>
      </c>
      <c r="C57" s="62">
        <v>1820</v>
      </c>
      <c r="D57" s="62">
        <v>1750</v>
      </c>
      <c r="E57" s="62">
        <v>1767</v>
      </c>
      <c r="F57" s="86">
        <f t="shared" si="5"/>
        <v>1.0265538754877874E-3</v>
      </c>
      <c r="G57" s="86">
        <f t="shared" si="6"/>
        <v>-2.9120879120879122E-2</v>
      </c>
      <c r="H57" s="63">
        <f t="shared" si="7"/>
        <v>-53</v>
      </c>
      <c r="I57" s="88">
        <f t="shared" si="4"/>
        <v>-7.2080403650260445E-4</v>
      </c>
      <c r="J57" s="62">
        <f t="shared" si="8"/>
        <v>17</v>
      </c>
    </row>
    <row r="58" spans="1:10">
      <c r="A58" s="97">
        <v>64</v>
      </c>
      <c r="B58" s="110" t="s">
        <v>58</v>
      </c>
      <c r="C58" s="62">
        <v>7786</v>
      </c>
      <c r="D58" s="62">
        <v>7793</v>
      </c>
      <c r="E58" s="62">
        <v>7796</v>
      </c>
      <c r="F58" s="86">
        <f t="shared" si="5"/>
        <v>4.5291533748176519E-3</v>
      </c>
      <c r="G58" s="86">
        <f t="shared" si="6"/>
        <v>1.2843565373747753E-3</v>
      </c>
      <c r="H58" s="63">
        <f t="shared" si="7"/>
        <v>10</v>
      </c>
      <c r="I58" s="88">
        <f t="shared" si="4"/>
        <v>1.3600076160426498E-4</v>
      </c>
      <c r="J58" s="62">
        <f t="shared" si="8"/>
        <v>3</v>
      </c>
    </row>
    <row r="59" spans="1:10">
      <c r="A59" s="97">
        <v>65</v>
      </c>
      <c r="B59" s="110" t="s">
        <v>59</v>
      </c>
      <c r="C59" s="62">
        <v>4373</v>
      </c>
      <c r="D59" s="62">
        <v>4237</v>
      </c>
      <c r="E59" s="62">
        <v>4214</v>
      </c>
      <c r="F59" s="86">
        <f t="shared" si="5"/>
        <v>2.4481596102464832E-3</v>
      </c>
      <c r="G59" s="86">
        <f t="shared" si="6"/>
        <v>-3.6359478618797167E-2</v>
      </c>
      <c r="H59" s="63">
        <f t="shared" si="7"/>
        <v>-159</v>
      </c>
      <c r="I59" s="88">
        <f t="shared" si="4"/>
        <v>-2.1624121095078132E-3</v>
      </c>
      <c r="J59" s="62">
        <f t="shared" si="8"/>
        <v>-23</v>
      </c>
    </row>
    <row r="60" spans="1:10">
      <c r="A60" s="97">
        <v>66</v>
      </c>
      <c r="B60" s="110" t="s">
        <v>60</v>
      </c>
      <c r="C60" s="62">
        <v>10396</v>
      </c>
      <c r="D60" s="62">
        <v>10875</v>
      </c>
      <c r="E60" s="62">
        <v>10916</v>
      </c>
      <c r="F60" s="86">
        <f t="shared" si="5"/>
        <v>6.3417442585312319E-3</v>
      </c>
      <c r="G60" s="86">
        <f t="shared" si="6"/>
        <v>5.0019238168526353E-2</v>
      </c>
      <c r="H60" s="63">
        <f t="shared" si="7"/>
        <v>520</v>
      </c>
      <c r="I60" s="88">
        <f t="shared" si="4"/>
        <v>7.0720396034217791E-3</v>
      </c>
      <c r="J60" s="62">
        <f t="shared" si="8"/>
        <v>41</v>
      </c>
    </row>
    <row r="61" spans="1:10">
      <c r="A61" s="97">
        <v>68</v>
      </c>
      <c r="B61" s="110" t="s">
        <v>61</v>
      </c>
      <c r="C61" s="62">
        <v>17132</v>
      </c>
      <c r="D61" s="62">
        <v>44530</v>
      </c>
      <c r="E61" s="62">
        <v>44761</v>
      </c>
      <c r="F61" s="86">
        <f t="shared" si="5"/>
        <v>2.6004288636507555E-2</v>
      </c>
      <c r="G61" s="86">
        <f t="shared" si="6"/>
        <v>1.6127130515993462</v>
      </c>
      <c r="H61" s="63">
        <f t="shared" si="7"/>
        <v>27629</v>
      </c>
      <c r="I61" s="88">
        <f t="shared" si="4"/>
        <v>0.37575650423642371</v>
      </c>
      <c r="J61" s="62">
        <f t="shared" si="8"/>
        <v>231</v>
      </c>
    </row>
    <row r="62" spans="1:10">
      <c r="A62" s="97">
        <v>69</v>
      </c>
      <c r="B62" s="110" t="s">
        <v>62</v>
      </c>
      <c r="C62" s="62">
        <v>42438</v>
      </c>
      <c r="D62" s="62">
        <v>44638</v>
      </c>
      <c r="E62" s="62">
        <v>44812</v>
      </c>
      <c r="F62" s="86">
        <f t="shared" si="5"/>
        <v>2.6033917525952875E-2</v>
      </c>
      <c r="G62" s="86">
        <f t="shared" si="6"/>
        <v>5.5940430746029501E-2</v>
      </c>
      <c r="H62" s="63">
        <f t="shared" si="7"/>
        <v>2374</v>
      </c>
      <c r="I62" s="88">
        <f t="shared" si="4"/>
        <v>3.2286580804852506E-2</v>
      </c>
      <c r="J62" s="62">
        <f t="shared" si="8"/>
        <v>174</v>
      </c>
    </row>
    <row r="63" spans="1:10">
      <c r="A63" s="97">
        <v>70</v>
      </c>
      <c r="B63" s="110" t="s">
        <v>63</v>
      </c>
      <c r="C63" s="62">
        <v>22643</v>
      </c>
      <c r="D63" s="62">
        <v>22171</v>
      </c>
      <c r="E63" s="62">
        <v>21960</v>
      </c>
      <c r="F63" s="86">
        <f t="shared" si="5"/>
        <v>1.2757851219984047E-2</v>
      </c>
      <c r="G63" s="86">
        <f t="shared" si="6"/>
        <v>-3.0163847546703176E-2</v>
      </c>
      <c r="H63" s="63">
        <f t="shared" si="7"/>
        <v>-683</v>
      </c>
      <c r="I63" s="88">
        <f t="shared" si="4"/>
        <v>-9.2888520175712988E-3</v>
      </c>
      <c r="J63" s="62">
        <f t="shared" si="8"/>
        <v>-211</v>
      </c>
    </row>
    <row r="64" spans="1:10">
      <c r="A64" s="97">
        <v>71</v>
      </c>
      <c r="B64" s="110" t="s">
        <v>64</v>
      </c>
      <c r="C64" s="62">
        <v>19830</v>
      </c>
      <c r="D64" s="62">
        <v>21079</v>
      </c>
      <c r="E64" s="62">
        <v>21167</v>
      </c>
      <c r="F64" s="86">
        <f t="shared" si="5"/>
        <v>1.2297151037040179E-2</v>
      </c>
      <c r="G64" s="86">
        <f t="shared" si="6"/>
        <v>6.7423096318709033E-2</v>
      </c>
      <c r="H64" s="63">
        <f t="shared" si="7"/>
        <v>1337</v>
      </c>
      <c r="I64" s="88">
        <f t="shared" si="4"/>
        <v>1.8183301826490229E-2</v>
      </c>
      <c r="J64" s="62">
        <f t="shared" si="8"/>
        <v>88</v>
      </c>
    </row>
    <row r="65" spans="1:23">
      <c r="A65" s="97">
        <v>72</v>
      </c>
      <c r="B65" s="110" t="s">
        <v>65</v>
      </c>
      <c r="C65" s="62">
        <v>714</v>
      </c>
      <c r="D65" s="62">
        <v>803</v>
      </c>
      <c r="E65" s="62">
        <v>835</v>
      </c>
      <c r="F65" s="86">
        <f t="shared" si="5"/>
        <v>4.8510044484001273E-4</v>
      </c>
      <c r="G65" s="86">
        <f t="shared" si="6"/>
        <v>0.16946778711484595</v>
      </c>
      <c r="H65" s="63">
        <f t="shared" si="7"/>
        <v>121</v>
      </c>
      <c r="I65" s="88">
        <f t="shared" si="4"/>
        <v>1.6456092154116062E-3</v>
      </c>
      <c r="J65" s="62">
        <f t="shared" si="8"/>
        <v>32</v>
      </c>
    </row>
    <row r="66" spans="1:23">
      <c r="A66" s="97">
        <v>73</v>
      </c>
      <c r="B66" s="110" t="s">
        <v>66</v>
      </c>
      <c r="C66" s="62">
        <v>6744</v>
      </c>
      <c r="D66" s="62">
        <v>7150</v>
      </c>
      <c r="E66" s="62">
        <v>7169</v>
      </c>
      <c r="F66" s="86">
        <f t="shared" ref="F66:F90" si="9">E66/$E$90</f>
        <v>4.1648923222252108E-3</v>
      </c>
      <c r="G66" s="86">
        <f t="shared" ref="G66:G90" si="10">(E66-C66)/C66</f>
        <v>6.3018979833926458E-2</v>
      </c>
      <c r="H66" s="63">
        <f t="shared" ref="H66:H90" si="11">E66-C66</f>
        <v>425</v>
      </c>
      <c r="I66" s="88">
        <f t="shared" si="4"/>
        <v>5.7800323681812616E-3</v>
      </c>
      <c r="J66" s="62">
        <f t="shared" si="8"/>
        <v>19</v>
      </c>
    </row>
    <row r="67" spans="1:23">
      <c r="A67" s="97">
        <v>74</v>
      </c>
      <c r="B67" s="110" t="s">
        <v>67</v>
      </c>
      <c r="C67" s="62">
        <v>6017</v>
      </c>
      <c r="D67" s="62">
        <v>6831</v>
      </c>
      <c r="E67" s="62">
        <v>6971</v>
      </c>
      <c r="F67" s="86">
        <f t="shared" si="9"/>
        <v>4.0498625161433871E-3</v>
      </c>
      <c r="G67" s="86">
        <f t="shared" si="10"/>
        <v>0.15855077281037061</v>
      </c>
      <c r="H67" s="63">
        <f t="shared" si="11"/>
        <v>954</v>
      </c>
      <c r="I67" s="88">
        <f t="shared" ref="I67:I90" si="12">H67/$H$90</f>
        <v>1.2974472657046879E-2</v>
      </c>
      <c r="J67" s="62">
        <f t="shared" ref="J67:J90" si="13">E67-D67</f>
        <v>140</v>
      </c>
    </row>
    <row r="68" spans="1:23">
      <c r="A68" s="97">
        <v>75</v>
      </c>
      <c r="B68" s="110" t="s">
        <v>68</v>
      </c>
      <c r="C68" s="62">
        <v>1952</v>
      </c>
      <c r="D68" s="62">
        <v>2027</v>
      </c>
      <c r="E68" s="62">
        <v>2038</v>
      </c>
      <c r="F68" s="86">
        <f t="shared" si="9"/>
        <v>1.183993660579576E-3</v>
      </c>
      <c r="G68" s="86">
        <f t="shared" si="10"/>
        <v>4.4057377049180328E-2</v>
      </c>
      <c r="H68" s="63">
        <f t="shared" si="11"/>
        <v>86</v>
      </c>
      <c r="I68" s="88">
        <f t="shared" si="12"/>
        <v>1.1696065497966788E-3</v>
      </c>
      <c r="J68" s="62">
        <f t="shared" si="13"/>
        <v>11</v>
      </c>
    </row>
    <row r="69" spans="1:23">
      <c r="A69" s="97">
        <v>77</v>
      </c>
      <c r="B69" s="110" t="s">
        <v>69</v>
      </c>
      <c r="C69" s="62">
        <v>5676</v>
      </c>
      <c r="D69" s="62">
        <v>5742</v>
      </c>
      <c r="E69" s="62">
        <v>5823</v>
      </c>
      <c r="F69" s="86">
        <f t="shared" si="9"/>
        <v>3.382922024315442E-3</v>
      </c>
      <c r="G69" s="86">
        <f t="shared" si="10"/>
        <v>2.5898520084566595E-2</v>
      </c>
      <c r="H69" s="63">
        <f t="shared" si="11"/>
        <v>147</v>
      </c>
      <c r="I69" s="88">
        <f t="shared" si="12"/>
        <v>1.9992111955826953E-3</v>
      </c>
      <c r="J69" s="62">
        <f t="shared" si="13"/>
        <v>81</v>
      </c>
    </row>
    <row r="70" spans="1:23">
      <c r="A70" s="97">
        <v>78</v>
      </c>
      <c r="B70" s="110" t="s">
        <v>70</v>
      </c>
      <c r="C70" s="62">
        <v>699</v>
      </c>
      <c r="D70" s="62">
        <v>1139</v>
      </c>
      <c r="E70" s="62">
        <v>1180</v>
      </c>
      <c r="F70" s="86">
        <f t="shared" si="9"/>
        <v>6.855311675583413E-4</v>
      </c>
      <c r="G70" s="86">
        <f t="shared" si="10"/>
        <v>0.68812589413447778</v>
      </c>
      <c r="H70" s="63">
        <f t="shared" si="11"/>
        <v>481</v>
      </c>
      <c r="I70" s="88">
        <f t="shared" si="12"/>
        <v>6.5416366331651453E-3</v>
      </c>
      <c r="J70" s="62">
        <f t="shared" si="13"/>
        <v>41</v>
      </c>
    </row>
    <row r="71" spans="1:23">
      <c r="A71" s="97">
        <v>79</v>
      </c>
      <c r="B71" s="110" t="s">
        <v>71</v>
      </c>
      <c r="C71" s="62">
        <v>7611</v>
      </c>
      <c r="D71" s="62">
        <v>7989</v>
      </c>
      <c r="E71" s="62">
        <v>8089</v>
      </c>
      <c r="F71" s="86">
        <f t="shared" si="9"/>
        <v>4.6993742494740873E-3</v>
      </c>
      <c r="G71" s="86">
        <f t="shared" si="10"/>
        <v>6.2803836552358425E-2</v>
      </c>
      <c r="H71" s="63">
        <f t="shared" si="11"/>
        <v>478</v>
      </c>
      <c r="I71" s="88">
        <f t="shared" si="12"/>
        <v>6.5008364046838666E-3</v>
      </c>
      <c r="J71" s="62">
        <f t="shared" si="13"/>
        <v>100</v>
      </c>
    </row>
    <row r="72" spans="1:23">
      <c r="A72" s="97">
        <v>80</v>
      </c>
      <c r="B72" s="110" t="s">
        <v>72</v>
      </c>
      <c r="C72" s="62">
        <v>19318</v>
      </c>
      <c r="D72" s="62">
        <v>19994</v>
      </c>
      <c r="E72" s="62">
        <v>19981</v>
      </c>
      <c r="F72" s="86">
        <f t="shared" si="9"/>
        <v>1.1608134117782389E-2</v>
      </c>
      <c r="G72" s="86">
        <f t="shared" si="10"/>
        <v>3.4320323014804845E-2</v>
      </c>
      <c r="H72" s="63">
        <f t="shared" si="11"/>
        <v>663</v>
      </c>
      <c r="I72" s="88">
        <f t="shared" si="12"/>
        <v>9.0168504943627676E-3</v>
      </c>
      <c r="J72" s="62">
        <f t="shared" si="13"/>
        <v>-13</v>
      </c>
    </row>
    <row r="73" spans="1:23">
      <c r="A73" s="97">
        <v>81</v>
      </c>
      <c r="B73" s="110" t="s">
        <v>73</v>
      </c>
      <c r="C73" s="62">
        <v>59597</v>
      </c>
      <c r="D73" s="62">
        <v>55653</v>
      </c>
      <c r="E73" s="62">
        <v>55219</v>
      </c>
      <c r="F73" s="86">
        <f t="shared" si="9"/>
        <v>3.2079953848647501E-2</v>
      </c>
      <c r="G73" s="86">
        <f t="shared" si="10"/>
        <v>-7.3460073493632233E-2</v>
      </c>
      <c r="H73" s="63">
        <f t="shared" si="11"/>
        <v>-4378</v>
      </c>
      <c r="I73" s="88">
        <f t="shared" si="12"/>
        <v>-5.9541133430347212E-2</v>
      </c>
      <c r="J73" s="62">
        <f t="shared" si="13"/>
        <v>-434</v>
      </c>
    </row>
    <row r="74" spans="1:23">
      <c r="A74" s="97">
        <v>82</v>
      </c>
      <c r="B74" s="110" t="s">
        <v>74</v>
      </c>
      <c r="C74" s="62">
        <v>49691</v>
      </c>
      <c r="D74" s="62">
        <v>51888</v>
      </c>
      <c r="E74" s="62">
        <v>51808</v>
      </c>
      <c r="F74" s="86">
        <f t="shared" si="9"/>
        <v>3.0098304007510634E-2</v>
      </c>
      <c r="G74" s="86">
        <f t="shared" si="10"/>
        <v>4.26032883218289E-2</v>
      </c>
      <c r="H74" s="63">
        <f t="shared" si="11"/>
        <v>2117</v>
      </c>
      <c r="I74" s="88">
        <f t="shared" si="12"/>
        <v>2.8791361231622896E-2</v>
      </c>
      <c r="J74" s="62">
        <f t="shared" si="13"/>
        <v>-80</v>
      </c>
    </row>
    <row r="75" spans="1:23">
      <c r="A75" s="97">
        <v>84</v>
      </c>
      <c r="B75" s="110" t="s">
        <v>75</v>
      </c>
      <c r="C75" s="62">
        <v>593</v>
      </c>
      <c r="D75" s="62">
        <v>1018</v>
      </c>
      <c r="E75" s="62">
        <v>988</v>
      </c>
      <c r="F75" s="86">
        <f t="shared" si="9"/>
        <v>5.7398711317596717E-4</v>
      </c>
      <c r="G75" s="86">
        <f t="shared" si="10"/>
        <v>0.66610455311973016</v>
      </c>
      <c r="H75" s="63">
        <f t="shared" si="11"/>
        <v>395</v>
      </c>
      <c r="I75" s="88">
        <f t="shared" si="12"/>
        <v>5.3720300833684665E-3</v>
      </c>
      <c r="J75" s="62">
        <f t="shared" si="13"/>
        <v>-30</v>
      </c>
    </row>
    <row r="76" spans="1:23">
      <c r="A76" s="97">
        <v>85</v>
      </c>
      <c r="B76" s="110" t="s">
        <v>76</v>
      </c>
      <c r="C76" s="62">
        <v>26981</v>
      </c>
      <c r="D76" s="62">
        <v>30427</v>
      </c>
      <c r="E76" s="62">
        <v>28328</v>
      </c>
      <c r="F76" s="86">
        <f t="shared" si="9"/>
        <v>1.6457395690332791E-2</v>
      </c>
      <c r="G76" s="86">
        <f t="shared" si="10"/>
        <v>4.9924020607093882E-2</v>
      </c>
      <c r="H76" s="63">
        <f t="shared" si="11"/>
        <v>1347</v>
      </c>
      <c r="I76" s="88">
        <f t="shared" si="12"/>
        <v>1.8319302588094492E-2</v>
      </c>
      <c r="J76" s="62">
        <f t="shared" si="13"/>
        <v>-2099</v>
      </c>
    </row>
    <row r="77" spans="1:23">
      <c r="A77" s="97">
        <v>86</v>
      </c>
      <c r="B77" s="110" t="s">
        <v>77</v>
      </c>
      <c r="C77" s="62">
        <v>20298</v>
      </c>
      <c r="D77" s="62">
        <v>21452</v>
      </c>
      <c r="E77" s="62">
        <v>21498</v>
      </c>
      <c r="F77" s="86">
        <f t="shared" si="9"/>
        <v>1.248944833912646E-2</v>
      </c>
      <c r="G77" s="86">
        <f t="shared" si="10"/>
        <v>5.9119125036949452E-2</v>
      </c>
      <c r="H77" s="63">
        <f t="shared" si="11"/>
        <v>1200</v>
      </c>
      <c r="I77" s="88">
        <f t="shared" si="12"/>
        <v>1.6320091392511799E-2</v>
      </c>
      <c r="J77" s="62">
        <f t="shared" si="13"/>
        <v>46</v>
      </c>
    </row>
    <row r="78" spans="1:23">
      <c r="A78" s="97">
        <v>87</v>
      </c>
      <c r="B78" s="110" t="s">
        <v>78</v>
      </c>
      <c r="C78" s="62">
        <v>1537</v>
      </c>
      <c r="D78" s="62">
        <v>1634</v>
      </c>
      <c r="E78" s="62">
        <v>1600</v>
      </c>
      <c r="F78" s="86">
        <f t="shared" si="9"/>
        <v>9.2953378651978481E-4</v>
      </c>
      <c r="G78" s="86">
        <f t="shared" si="10"/>
        <v>4.098893949251789E-2</v>
      </c>
      <c r="H78" s="63">
        <f t="shared" si="11"/>
        <v>63</v>
      </c>
      <c r="I78" s="88">
        <f t="shared" si="12"/>
        <v>8.568047981068694E-4</v>
      </c>
      <c r="J78" s="62">
        <f t="shared" si="13"/>
        <v>-34</v>
      </c>
    </row>
    <row r="79" spans="1:23">
      <c r="A79" s="97">
        <v>88</v>
      </c>
      <c r="B79" s="110" t="s">
        <v>79</v>
      </c>
      <c r="C79" s="62">
        <v>3818</v>
      </c>
      <c r="D79" s="62">
        <v>4192</v>
      </c>
      <c r="E79" s="62">
        <v>4205</v>
      </c>
      <c r="F79" s="86">
        <f t="shared" si="9"/>
        <v>2.4429309826973097E-3</v>
      </c>
      <c r="G79" s="86">
        <f t="shared" si="10"/>
        <v>0.10136196961760084</v>
      </c>
      <c r="H79" s="63">
        <f t="shared" si="11"/>
        <v>387</v>
      </c>
      <c r="I79" s="88">
        <f t="shared" si="12"/>
        <v>5.2632294740850545E-3</v>
      </c>
      <c r="J79" s="62">
        <f t="shared" si="13"/>
        <v>13</v>
      </c>
    </row>
    <row r="80" spans="1:23">
      <c r="A80" s="97">
        <v>90</v>
      </c>
      <c r="B80" s="110" t="s">
        <v>80</v>
      </c>
      <c r="C80" s="62">
        <v>1323</v>
      </c>
      <c r="D80" s="62">
        <v>1446</v>
      </c>
      <c r="E80" s="62">
        <v>1446</v>
      </c>
      <c r="F80" s="86">
        <f t="shared" si="9"/>
        <v>8.4006615956725556E-4</v>
      </c>
      <c r="G80" s="86">
        <f t="shared" si="10"/>
        <v>9.297052154195011E-2</v>
      </c>
      <c r="H80" s="63">
        <f t="shared" si="11"/>
        <v>123</v>
      </c>
      <c r="I80" s="88">
        <f t="shared" si="12"/>
        <v>1.6728093677324592E-3</v>
      </c>
      <c r="J80" s="62">
        <f t="shared" si="13"/>
        <v>0</v>
      </c>
      <c r="V80" s="35"/>
      <c r="W80" s="35"/>
    </row>
    <row r="81" spans="1:23">
      <c r="A81" s="97">
        <v>91</v>
      </c>
      <c r="B81" s="110" t="s">
        <v>81</v>
      </c>
      <c r="C81" s="62">
        <v>310</v>
      </c>
      <c r="D81" s="62">
        <v>353</v>
      </c>
      <c r="E81" s="62">
        <v>347</v>
      </c>
      <c r="F81" s="86">
        <f t="shared" si="9"/>
        <v>2.0159263995147834E-4</v>
      </c>
      <c r="G81" s="86">
        <f t="shared" si="10"/>
        <v>0.11935483870967742</v>
      </c>
      <c r="H81" s="63">
        <f t="shared" si="11"/>
        <v>37</v>
      </c>
      <c r="I81" s="88">
        <f t="shared" si="12"/>
        <v>5.0320281793578042E-4</v>
      </c>
      <c r="J81" s="62">
        <f t="shared" si="13"/>
        <v>-6</v>
      </c>
    </row>
    <row r="82" spans="1:23">
      <c r="A82" s="97">
        <v>92</v>
      </c>
      <c r="B82" s="110" t="s">
        <v>82</v>
      </c>
      <c r="C82" s="62">
        <v>4427</v>
      </c>
      <c r="D82" s="62">
        <v>4188</v>
      </c>
      <c r="E82" s="62">
        <v>4163</v>
      </c>
      <c r="F82" s="86">
        <f t="shared" si="9"/>
        <v>2.4185307208011652E-3</v>
      </c>
      <c r="G82" s="86">
        <f t="shared" si="10"/>
        <v>-5.963406370002259E-2</v>
      </c>
      <c r="H82" s="63">
        <f t="shared" si="11"/>
        <v>-264</v>
      </c>
      <c r="I82" s="88">
        <f t="shared" si="12"/>
        <v>-3.5904201063525956E-3</v>
      </c>
      <c r="J82" s="62">
        <f t="shared" si="13"/>
        <v>-25</v>
      </c>
    </row>
    <row r="83" spans="1:23">
      <c r="A83" s="97">
        <v>93</v>
      </c>
      <c r="B83" s="110" t="s">
        <v>83</v>
      </c>
      <c r="C83" s="62">
        <v>8156</v>
      </c>
      <c r="D83" s="62">
        <v>6980</v>
      </c>
      <c r="E83" s="62">
        <v>7127</v>
      </c>
      <c r="F83" s="86">
        <f t="shared" si="9"/>
        <v>4.1404920603290664E-3</v>
      </c>
      <c r="G83" s="86">
        <f t="shared" si="10"/>
        <v>-0.12616478666012751</v>
      </c>
      <c r="H83" s="63">
        <f t="shared" si="11"/>
        <v>-1029</v>
      </c>
      <c r="I83" s="88">
        <f t="shared" si="12"/>
        <v>-1.3994478369078868E-2</v>
      </c>
      <c r="J83" s="62">
        <f t="shared" si="13"/>
        <v>147</v>
      </c>
    </row>
    <row r="84" spans="1:23">
      <c r="A84" s="97">
        <v>94</v>
      </c>
      <c r="B84" s="110" t="s">
        <v>84</v>
      </c>
      <c r="C84" s="62">
        <v>9433</v>
      </c>
      <c r="D84" s="62">
        <v>10154</v>
      </c>
      <c r="E84" s="62">
        <v>10182</v>
      </c>
      <c r="F84" s="86">
        <f t="shared" si="9"/>
        <v>5.9153206339652804E-3</v>
      </c>
      <c r="G84" s="86">
        <f t="shared" si="10"/>
        <v>7.9402099014099434E-2</v>
      </c>
      <c r="H84" s="63">
        <f t="shared" si="11"/>
        <v>749</v>
      </c>
      <c r="I84" s="88">
        <f t="shared" si="12"/>
        <v>1.0186457044159448E-2</v>
      </c>
      <c r="J84" s="62">
        <f t="shared" si="13"/>
        <v>28</v>
      </c>
    </row>
    <row r="85" spans="1:23">
      <c r="A85" s="97">
        <v>95</v>
      </c>
      <c r="B85" s="110" t="s">
        <v>85</v>
      </c>
      <c r="C85" s="62">
        <v>11527</v>
      </c>
      <c r="D85" s="62">
        <v>11692</v>
      </c>
      <c r="E85" s="62">
        <v>11738</v>
      </c>
      <c r="F85" s="86">
        <f t="shared" si="9"/>
        <v>6.8192922413557715E-3</v>
      </c>
      <c r="G85" s="86">
        <f t="shared" si="10"/>
        <v>1.8304849483820596E-2</v>
      </c>
      <c r="H85" s="63">
        <f t="shared" si="11"/>
        <v>211</v>
      </c>
      <c r="I85" s="88">
        <f t="shared" si="12"/>
        <v>2.869616069849991E-3</v>
      </c>
      <c r="J85" s="62">
        <f t="shared" si="13"/>
        <v>46</v>
      </c>
    </row>
    <row r="86" spans="1:23">
      <c r="A86" s="97">
        <v>96</v>
      </c>
      <c r="B86" s="110" t="s">
        <v>86</v>
      </c>
      <c r="C86" s="62">
        <v>31888</v>
      </c>
      <c r="D86" s="62">
        <v>28688</v>
      </c>
      <c r="E86" s="62">
        <v>28978</v>
      </c>
      <c r="F86" s="86">
        <f t="shared" si="9"/>
        <v>1.6835018791106451E-2</v>
      </c>
      <c r="G86" s="86">
        <f t="shared" si="10"/>
        <v>-9.1256899147014556E-2</v>
      </c>
      <c r="H86" s="63">
        <f t="shared" si="11"/>
        <v>-2910</v>
      </c>
      <c r="I86" s="88">
        <f t="shared" si="12"/>
        <v>-3.9576221626841109E-2</v>
      </c>
      <c r="J86" s="62">
        <f t="shared" si="13"/>
        <v>290</v>
      </c>
    </row>
    <row r="87" spans="1:23">
      <c r="A87" s="97">
        <v>97</v>
      </c>
      <c r="B87" s="110" t="s">
        <v>87</v>
      </c>
      <c r="C87" s="62">
        <v>27803</v>
      </c>
      <c r="D87" s="62">
        <v>32526</v>
      </c>
      <c r="E87" s="62">
        <v>31494</v>
      </c>
      <c r="F87" s="86">
        <f t="shared" si="9"/>
        <v>1.8296710670408816E-2</v>
      </c>
      <c r="G87" s="86">
        <f t="shared" si="10"/>
        <v>0.13275545804409597</v>
      </c>
      <c r="H87" s="63">
        <f t="shared" si="11"/>
        <v>3691</v>
      </c>
      <c r="I87" s="88">
        <f t="shared" si="12"/>
        <v>5.0197881108134203E-2</v>
      </c>
      <c r="J87" s="62">
        <f t="shared" si="13"/>
        <v>-1032</v>
      </c>
    </row>
    <row r="88" spans="1:23">
      <c r="A88" s="97">
        <v>98</v>
      </c>
      <c r="B88" s="110" t="s">
        <v>88</v>
      </c>
      <c r="C88" s="62">
        <v>552</v>
      </c>
      <c r="D88" s="62">
        <v>561</v>
      </c>
      <c r="E88" s="62">
        <v>539</v>
      </c>
      <c r="F88" s="86">
        <f t="shared" si="9"/>
        <v>3.131366943338525E-4</v>
      </c>
      <c r="G88" s="86">
        <f t="shared" si="10"/>
        <v>-2.355072463768116E-2</v>
      </c>
      <c r="H88" s="63">
        <f t="shared" si="11"/>
        <v>-13</v>
      </c>
      <c r="I88" s="88">
        <f t="shared" si="12"/>
        <v>-1.7680099008554449E-4</v>
      </c>
      <c r="J88" s="62">
        <f t="shared" si="13"/>
        <v>-22</v>
      </c>
    </row>
    <row r="89" spans="1:23" ht="15" thickBot="1">
      <c r="A89" s="111">
        <v>99</v>
      </c>
      <c r="B89" s="112" t="s">
        <v>89</v>
      </c>
      <c r="C89" s="62">
        <v>504</v>
      </c>
      <c r="D89" s="62">
        <v>493</v>
      </c>
      <c r="E89" s="62">
        <v>492</v>
      </c>
      <c r="F89" s="86">
        <f t="shared" si="9"/>
        <v>2.8583163935483384E-4</v>
      </c>
      <c r="G89" s="86">
        <f t="shared" si="10"/>
        <v>-2.3809523809523808E-2</v>
      </c>
      <c r="H89" s="63">
        <f t="shared" si="11"/>
        <v>-12</v>
      </c>
      <c r="I89" s="88">
        <f t="shared" si="12"/>
        <v>-1.6320091392511797E-4</v>
      </c>
      <c r="J89" s="62">
        <f t="shared" si="13"/>
        <v>-1</v>
      </c>
    </row>
    <row r="90" spans="1:23" s="13" customFormat="1" ht="15" thickBot="1">
      <c r="A90" s="98" t="s">
        <v>90</v>
      </c>
      <c r="B90" s="108"/>
      <c r="C90" s="90">
        <v>1647764</v>
      </c>
      <c r="D90" s="90">
        <v>1716259</v>
      </c>
      <c r="E90" s="90">
        <v>1721293</v>
      </c>
      <c r="F90" s="92">
        <f t="shared" si="9"/>
        <v>1</v>
      </c>
      <c r="G90" s="92">
        <f t="shared" si="10"/>
        <v>4.4623501909253994E-2</v>
      </c>
      <c r="H90" s="91">
        <f t="shared" si="11"/>
        <v>73529</v>
      </c>
      <c r="I90" s="93">
        <f t="shared" si="12"/>
        <v>1</v>
      </c>
      <c r="J90" s="90">
        <f t="shared" si="13"/>
        <v>5034</v>
      </c>
      <c r="M90" s="35"/>
      <c r="N90" s="35"/>
      <c r="O90" s="35"/>
      <c r="P90" s="35"/>
      <c r="Q90" s="35"/>
      <c r="R90" s="35"/>
      <c r="S90" s="35"/>
      <c r="T90" s="35"/>
      <c r="U90" s="35"/>
      <c r="V90" s="11"/>
      <c r="W90" s="11"/>
    </row>
    <row r="91" spans="1:23">
      <c r="C91" s="10"/>
      <c r="D91" s="10"/>
      <c r="E91" s="10"/>
    </row>
    <row r="92" spans="1:23">
      <c r="D92" s="10"/>
      <c r="E92" s="10"/>
    </row>
    <row r="93" spans="1:23">
      <c r="D93" s="10"/>
      <c r="E93" s="10"/>
    </row>
    <row r="94" spans="1:23">
      <c r="D94" s="10"/>
      <c r="E94" s="10"/>
    </row>
    <row r="95" spans="1:23">
      <c r="D95" s="10"/>
      <c r="E95" s="10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84"/>
  <sheetViews>
    <sheetView workbookViewId="0">
      <pane ySplit="1" topLeftCell="A71" activePane="bottomLeft" state="frozen"/>
      <selection activeCell="W1" sqref="W1"/>
      <selection pane="bottomLeft" activeCell="D87" sqref="D87"/>
    </sheetView>
  </sheetViews>
  <sheetFormatPr defaultColWidth="9.1796875" defaultRowHeight="14.5"/>
  <cols>
    <col min="1" max="1" width="11.81640625" style="9" customWidth="1"/>
    <col min="2" max="2" width="16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18.1796875" style="9" customWidth="1"/>
    <col min="7" max="7" width="30.453125" style="9" customWidth="1"/>
    <col min="8" max="8" width="27.453125" style="9" customWidth="1"/>
    <col min="9" max="9" width="22.26953125" style="9" customWidth="1"/>
    <col min="10" max="10" width="29.7265625" style="9" customWidth="1"/>
    <col min="11" max="11" width="9.1796875" style="9"/>
    <col min="12" max="12" width="16.81640625" style="11" customWidth="1"/>
    <col min="13" max="19" width="9.1796875" style="11"/>
    <col min="20" max="20" width="10.81640625" style="9" bestFit="1" customWidth="1"/>
    <col min="21" max="16384" width="9.1796875" style="9"/>
  </cols>
  <sheetData>
    <row r="1" spans="1:21" ht="29.5" thickBot="1">
      <c r="A1" s="4" t="s">
        <v>92</v>
      </c>
      <c r="B1" s="4" t="s">
        <v>175</v>
      </c>
      <c r="C1" s="4">
        <v>41791</v>
      </c>
      <c r="D1" s="4">
        <v>42125</v>
      </c>
      <c r="E1" s="4">
        <v>42156</v>
      </c>
      <c r="F1" s="1" t="s">
        <v>276</v>
      </c>
      <c r="G1" s="1" t="s">
        <v>269</v>
      </c>
      <c r="H1" s="1" t="s">
        <v>277</v>
      </c>
      <c r="I1" s="1" t="s">
        <v>278</v>
      </c>
      <c r="J1" s="113" t="s">
        <v>279</v>
      </c>
    </row>
    <row r="2" spans="1:21">
      <c r="A2" s="117">
        <v>1</v>
      </c>
      <c r="B2" s="118" t="s">
        <v>93</v>
      </c>
      <c r="C2" s="84">
        <v>279385</v>
      </c>
      <c r="D2" s="84">
        <v>292507</v>
      </c>
      <c r="E2" s="84">
        <v>292357</v>
      </c>
      <c r="F2" s="85">
        <f t="shared" ref="F2:F33" si="0">E2/$E$83</f>
        <v>2.0832666777591043E-2</v>
      </c>
      <c r="G2" s="85">
        <f t="shared" ref="G2:G33" si="1">(E2-C2)/C2</f>
        <v>4.6430552821375523E-2</v>
      </c>
      <c r="H2" s="81">
        <f t="shared" ref="H2:H33" si="2">E2-C2</f>
        <v>12972</v>
      </c>
      <c r="I2" s="87">
        <f>H2/$H$83</f>
        <v>1.9017432646592711E-2</v>
      </c>
      <c r="J2" s="84">
        <f t="shared" ref="J2:J33" si="3">E2-D2</f>
        <v>-150</v>
      </c>
      <c r="L2" s="49"/>
      <c r="M2" s="46"/>
      <c r="T2" s="5"/>
      <c r="U2" s="12"/>
    </row>
    <row r="3" spans="1:21">
      <c r="A3" s="119">
        <v>2</v>
      </c>
      <c r="B3" s="7" t="s">
        <v>94</v>
      </c>
      <c r="C3" s="62">
        <v>43447</v>
      </c>
      <c r="D3" s="62">
        <v>46359</v>
      </c>
      <c r="E3" s="62">
        <v>45164</v>
      </c>
      <c r="F3" s="86">
        <f t="shared" si="0"/>
        <v>3.2182795771714783E-3</v>
      </c>
      <c r="G3" s="86">
        <f t="shared" si="1"/>
        <v>3.9519414458996018E-2</v>
      </c>
      <c r="H3" s="63">
        <f t="shared" si="2"/>
        <v>1717</v>
      </c>
      <c r="I3" s="88">
        <f t="shared" ref="I3:I66" si="4">H3/$H$83</f>
        <v>2.5171856193493434E-3</v>
      </c>
      <c r="J3" s="62">
        <f t="shared" si="3"/>
        <v>-1195</v>
      </c>
      <c r="L3" s="49"/>
      <c r="M3" s="46"/>
      <c r="T3" s="5"/>
      <c r="U3" s="12"/>
    </row>
    <row r="4" spans="1:21">
      <c r="A4" s="119">
        <v>3</v>
      </c>
      <c r="B4" s="7" t="s">
        <v>95</v>
      </c>
      <c r="C4" s="62">
        <v>82267</v>
      </c>
      <c r="D4" s="62">
        <v>87385</v>
      </c>
      <c r="E4" s="62">
        <v>88300</v>
      </c>
      <c r="F4" s="86">
        <f t="shared" si="0"/>
        <v>6.2920486817872982E-3</v>
      </c>
      <c r="G4" s="86">
        <f t="shared" si="1"/>
        <v>7.333438681366769E-2</v>
      </c>
      <c r="H4" s="63">
        <f t="shared" si="2"/>
        <v>6033</v>
      </c>
      <c r="I4" s="88">
        <f t="shared" si="4"/>
        <v>8.8446015384592829E-3</v>
      </c>
      <c r="J4" s="62">
        <f t="shared" si="3"/>
        <v>915</v>
      </c>
      <c r="L4" s="49"/>
      <c r="M4" s="46"/>
      <c r="T4" s="5"/>
      <c r="U4" s="12"/>
    </row>
    <row r="5" spans="1:21">
      <c r="A5" s="119">
        <v>4</v>
      </c>
      <c r="B5" s="7" t="s">
        <v>96</v>
      </c>
      <c r="C5" s="62">
        <v>21500</v>
      </c>
      <c r="D5" s="62">
        <v>22897</v>
      </c>
      <c r="E5" s="62">
        <v>24379</v>
      </c>
      <c r="F5" s="86">
        <f t="shared" si="0"/>
        <v>1.7371897487349099E-3</v>
      </c>
      <c r="G5" s="86">
        <f t="shared" si="1"/>
        <v>0.13390697674418606</v>
      </c>
      <c r="H5" s="63">
        <f t="shared" si="2"/>
        <v>2879</v>
      </c>
      <c r="I5" s="88">
        <f t="shared" si="4"/>
        <v>4.2207206744943274E-3</v>
      </c>
      <c r="J5" s="62">
        <f t="shared" si="3"/>
        <v>1482</v>
      </c>
      <c r="L5" s="49"/>
      <c r="M5" s="46"/>
      <c r="T5" s="5"/>
      <c r="U5" s="12"/>
    </row>
    <row r="6" spans="1:21">
      <c r="A6" s="119">
        <v>5</v>
      </c>
      <c r="B6" s="7" t="s">
        <v>97</v>
      </c>
      <c r="C6" s="62">
        <v>41071</v>
      </c>
      <c r="D6" s="62">
        <v>39177</v>
      </c>
      <c r="E6" s="62">
        <v>42683</v>
      </c>
      <c r="F6" s="86">
        <f t="shared" si="0"/>
        <v>3.0414893984680321E-3</v>
      </c>
      <c r="G6" s="86">
        <f t="shared" si="1"/>
        <v>3.9249105208054344E-2</v>
      </c>
      <c r="H6" s="63">
        <f t="shared" si="2"/>
        <v>1612</v>
      </c>
      <c r="I6" s="88">
        <f t="shared" si="4"/>
        <v>2.3632517288241944E-3</v>
      </c>
      <c r="J6" s="62">
        <f t="shared" si="3"/>
        <v>3506</v>
      </c>
      <c r="L6" s="49"/>
      <c r="M6" s="46"/>
      <c r="T6" s="5"/>
      <c r="U6" s="12"/>
    </row>
    <row r="7" spans="1:21">
      <c r="A7" s="119">
        <v>6</v>
      </c>
      <c r="B7" s="7" t="s">
        <v>98</v>
      </c>
      <c r="C7" s="62">
        <v>1099972</v>
      </c>
      <c r="D7" s="62">
        <v>1176274</v>
      </c>
      <c r="E7" s="62">
        <v>1184766</v>
      </c>
      <c r="F7" s="86">
        <f t="shared" si="0"/>
        <v>8.4423616631103177E-2</v>
      </c>
      <c r="G7" s="86">
        <f t="shared" si="1"/>
        <v>7.7087416770608708E-2</v>
      </c>
      <c r="H7" s="63">
        <f t="shared" si="2"/>
        <v>84794</v>
      </c>
      <c r="I7" s="88">
        <f t="shared" si="4"/>
        <v>0.12431114583989995</v>
      </c>
      <c r="J7" s="62">
        <f t="shared" si="3"/>
        <v>8492</v>
      </c>
      <c r="L7" s="49"/>
      <c r="M7" s="46"/>
      <c r="T7" s="5"/>
      <c r="U7" s="12"/>
    </row>
    <row r="8" spans="1:21">
      <c r="A8" s="119">
        <v>7</v>
      </c>
      <c r="B8" s="7" t="s">
        <v>99</v>
      </c>
      <c r="C8" s="62">
        <v>585422</v>
      </c>
      <c r="D8" s="62">
        <v>588320</v>
      </c>
      <c r="E8" s="62">
        <v>602333</v>
      </c>
      <c r="F8" s="86">
        <f t="shared" si="0"/>
        <v>4.2920821728731469E-2</v>
      </c>
      <c r="G8" s="86">
        <f t="shared" si="1"/>
        <v>2.8886854269228011E-2</v>
      </c>
      <c r="H8" s="63">
        <f t="shared" si="2"/>
        <v>16911</v>
      </c>
      <c r="I8" s="88">
        <f t="shared" si="4"/>
        <v>2.4792152596864733E-2</v>
      </c>
      <c r="J8" s="62">
        <f t="shared" si="3"/>
        <v>14013</v>
      </c>
      <c r="L8" s="49"/>
      <c r="M8" s="46"/>
      <c r="T8" s="5"/>
      <c r="U8" s="12"/>
    </row>
    <row r="9" spans="1:21">
      <c r="A9" s="119">
        <v>8</v>
      </c>
      <c r="B9" s="7" t="s">
        <v>100</v>
      </c>
      <c r="C9" s="62">
        <v>22443</v>
      </c>
      <c r="D9" s="62">
        <v>24751</v>
      </c>
      <c r="E9" s="62">
        <v>24988</v>
      </c>
      <c r="F9" s="86">
        <f t="shared" si="0"/>
        <v>1.7805856450792865E-3</v>
      </c>
      <c r="G9" s="86">
        <f t="shared" si="1"/>
        <v>0.11339838702490754</v>
      </c>
      <c r="H9" s="63">
        <f t="shared" si="2"/>
        <v>2545</v>
      </c>
      <c r="I9" s="88">
        <f t="shared" si="4"/>
        <v>3.731064298919091E-3</v>
      </c>
      <c r="J9" s="62">
        <f t="shared" si="3"/>
        <v>237</v>
      </c>
      <c r="L9" s="49"/>
      <c r="M9" s="46"/>
      <c r="T9" s="5"/>
      <c r="U9" s="12"/>
    </row>
    <row r="10" spans="1:21">
      <c r="A10" s="119">
        <v>9</v>
      </c>
      <c r="B10" s="7" t="s">
        <v>101</v>
      </c>
      <c r="C10" s="62">
        <v>144472</v>
      </c>
      <c r="D10" s="62">
        <v>152667</v>
      </c>
      <c r="E10" s="62">
        <v>156489</v>
      </c>
      <c r="F10" s="86">
        <f t="shared" si="0"/>
        <v>1.1151035177397651E-2</v>
      </c>
      <c r="G10" s="86">
        <f t="shared" si="1"/>
        <v>8.317874743895011E-2</v>
      </c>
      <c r="H10" s="63">
        <f t="shared" si="2"/>
        <v>12017</v>
      </c>
      <c r="I10" s="88">
        <f t="shared" si="4"/>
        <v>1.7617367261340163E-2</v>
      </c>
      <c r="J10" s="62">
        <f t="shared" si="3"/>
        <v>3822</v>
      </c>
      <c r="L10" s="49"/>
      <c r="M10" s="46"/>
      <c r="T10" s="5"/>
      <c r="U10" s="12"/>
    </row>
    <row r="11" spans="1:21">
      <c r="A11" s="119">
        <v>10</v>
      </c>
      <c r="B11" s="7" t="s">
        <v>102</v>
      </c>
      <c r="C11" s="62">
        <v>156396</v>
      </c>
      <c r="D11" s="62">
        <v>162260</v>
      </c>
      <c r="E11" s="62">
        <v>171694</v>
      </c>
      <c r="F11" s="86">
        <f t="shared" si="0"/>
        <v>1.2234507433417762E-2</v>
      </c>
      <c r="G11" s="86">
        <f t="shared" si="1"/>
        <v>9.7815800915624446E-2</v>
      </c>
      <c r="H11" s="63">
        <f t="shared" si="2"/>
        <v>15298</v>
      </c>
      <c r="I11" s="88">
        <f t="shared" si="4"/>
        <v>2.2427434830987917E-2</v>
      </c>
      <c r="J11" s="62">
        <f t="shared" si="3"/>
        <v>9434</v>
      </c>
      <c r="L11" s="49"/>
      <c r="M11" s="46"/>
      <c r="T11" s="5"/>
      <c r="U11" s="12"/>
    </row>
    <row r="12" spans="1:21">
      <c r="A12" s="119">
        <v>11</v>
      </c>
      <c r="B12" s="7" t="s">
        <v>103</v>
      </c>
      <c r="C12" s="62">
        <v>42924</v>
      </c>
      <c r="D12" s="62">
        <v>42084</v>
      </c>
      <c r="E12" s="62">
        <v>43610</v>
      </c>
      <c r="F12" s="86">
        <f t="shared" si="0"/>
        <v>3.1075452209823788E-3</v>
      </c>
      <c r="G12" s="86">
        <f t="shared" si="1"/>
        <v>1.5981735159817351E-2</v>
      </c>
      <c r="H12" s="63">
        <f t="shared" si="2"/>
        <v>686</v>
      </c>
      <c r="I12" s="88">
        <f t="shared" si="4"/>
        <v>1.005701418097641E-3</v>
      </c>
      <c r="J12" s="62">
        <f t="shared" si="3"/>
        <v>1526</v>
      </c>
      <c r="L12" s="49"/>
      <c r="M12" s="46"/>
      <c r="T12" s="5"/>
      <c r="U12" s="12"/>
    </row>
    <row r="13" spans="1:21">
      <c r="A13" s="119">
        <v>12</v>
      </c>
      <c r="B13" s="7" t="s">
        <v>104</v>
      </c>
      <c r="C13" s="62">
        <v>22230</v>
      </c>
      <c r="D13" s="62">
        <v>24699</v>
      </c>
      <c r="E13" s="62">
        <v>25153</v>
      </c>
      <c r="F13" s="86">
        <f t="shared" si="0"/>
        <v>1.7923431539410635E-3</v>
      </c>
      <c r="G13" s="86">
        <f t="shared" si="1"/>
        <v>0.13148897885739991</v>
      </c>
      <c r="H13" s="63">
        <f t="shared" si="2"/>
        <v>2923</v>
      </c>
      <c r="I13" s="88">
        <f t="shared" si="4"/>
        <v>4.2852263048096277E-3</v>
      </c>
      <c r="J13" s="62">
        <f t="shared" si="3"/>
        <v>454</v>
      </c>
      <c r="L13" s="49"/>
      <c r="M13" s="46"/>
      <c r="T13" s="5"/>
      <c r="U13" s="12"/>
    </row>
    <row r="14" spans="1:21">
      <c r="A14" s="119">
        <v>13</v>
      </c>
      <c r="B14" s="7" t="s">
        <v>105</v>
      </c>
      <c r="C14" s="62">
        <v>20324</v>
      </c>
      <c r="D14" s="62">
        <v>21188</v>
      </c>
      <c r="E14" s="62">
        <v>21338</v>
      </c>
      <c r="F14" s="86">
        <f t="shared" si="0"/>
        <v>1.5204952975308875E-3</v>
      </c>
      <c r="G14" s="86">
        <f t="shared" si="1"/>
        <v>4.9891753591812638E-2</v>
      </c>
      <c r="H14" s="63">
        <f t="shared" si="2"/>
        <v>1014</v>
      </c>
      <c r="I14" s="88">
        <f t="shared" si="4"/>
        <v>1.4865615713571545E-3</v>
      </c>
      <c r="J14" s="62">
        <f t="shared" si="3"/>
        <v>150</v>
      </c>
      <c r="L14" s="49"/>
      <c r="M14" s="46"/>
      <c r="T14" s="5"/>
      <c r="U14" s="12"/>
    </row>
    <row r="15" spans="1:21">
      <c r="A15" s="119">
        <v>14</v>
      </c>
      <c r="B15" s="7" t="s">
        <v>106</v>
      </c>
      <c r="C15" s="62">
        <v>54835</v>
      </c>
      <c r="D15" s="62">
        <v>57740</v>
      </c>
      <c r="E15" s="62">
        <v>59390</v>
      </c>
      <c r="F15" s="86">
        <f t="shared" si="0"/>
        <v>4.2319906139450464E-3</v>
      </c>
      <c r="G15" s="86">
        <f t="shared" si="1"/>
        <v>8.3067383970092099E-2</v>
      </c>
      <c r="H15" s="63">
        <f t="shared" si="2"/>
        <v>4555</v>
      </c>
      <c r="I15" s="88">
        <f t="shared" si="4"/>
        <v>6.6777987746862314E-3</v>
      </c>
      <c r="J15" s="62">
        <f t="shared" si="3"/>
        <v>1650</v>
      </c>
      <c r="L15" s="49"/>
      <c r="M15" s="46"/>
      <c r="T15" s="5"/>
      <c r="U15" s="12"/>
    </row>
    <row r="16" spans="1:21">
      <c r="A16" s="119">
        <v>15</v>
      </c>
      <c r="B16" s="7" t="s">
        <v>107</v>
      </c>
      <c r="C16" s="62">
        <v>35349</v>
      </c>
      <c r="D16" s="62">
        <v>37128</v>
      </c>
      <c r="E16" s="62">
        <v>36905</v>
      </c>
      <c r="F16" s="86">
        <f t="shared" si="0"/>
        <v>2.6297628154174431E-3</v>
      </c>
      <c r="G16" s="86">
        <f t="shared" si="1"/>
        <v>4.4018218337152394E-2</v>
      </c>
      <c r="H16" s="63">
        <f t="shared" si="2"/>
        <v>1556</v>
      </c>
      <c r="I16" s="88">
        <f t="shared" si="4"/>
        <v>2.281153653877448E-3</v>
      </c>
      <c r="J16" s="62">
        <f t="shared" si="3"/>
        <v>-223</v>
      </c>
      <c r="L16" s="49"/>
      <c r="M16" s="46"/>
      <c r="T16" s="5"/>
      <c r="U16" s="12"/>
    </row>
    <row r="17" spans="1:12">
      <c r="A17" s="119">
        <v>16</v>
      </c>
      <c r="B17" s="7" t="s">
        <v>108</v>
      </c>
      <c r="C17" s="62">
        <v>619726</v>
      </c>
      <c r="D17" s="62">
        <v>640709</v>
      </c>
      <c r="E17" s="62">
        <v>649630</v>
      </c>
      <c r="F17" s="86">
        <f t="shared" si="0"/>
        <v>4.629109382955246E-2</v>
      </c>
      <c r="G17" s="86">
        <f t="shared" si="1"/>
        <v>4.8253583035083245E-2</v>
      </c>
      <c r="H17" s="63">
        <f t="shared" si="2"/>
        <v>29904</v>
      </c>
      <c r="I17" s="88">
        <f t="shared" si="4"/>
        <v>4.384037202156247E-2</v>
      </c>
      <c r="J17" s="62">
        <f t="shared" si="3"/>
        <v>8921</v>
      </c>
    </row>
    <row r="18" spans="1:12">
      <c r="A18" s="119">
        <v>17</v>
      </c>
      <c r="B18" s="7" t="s">
        <v>109</v>
      </c>
      <c r="C18" s="62">
        <v>72816</v>
      </c>
      <c r="D18" s="62">
        <v>77782</v>
      </c>
      <c r="E18" s="62">
        <v>78971</v>
      </c>
      <c r="F18" s="86">
        <f t="shared" si="0"/>
        <v>5.6272862565053764E-3</v>
      </c>
      <c r="G18" s="86">
        <f t="shared" si="1"/>
        <v>8.4528125686662278E-2</v>
      </c>
      <c r="H18" s="63">
        <f t="shared" si="2"/>
        <v>6155</v>
      </c>
      <c r="I18" s="88">
        <f t="shared" si="4"/>
        <v>9.0234580588789796E-3</v>
      </c>
      <c r="J18" s="62">
        <f t="shared" si="3"/>
        <v>1189</v>
      </c>
      <c r="L18" s="5"/>
    </row>
    <row r="19" spans="1:12">
      <c r="A19" s="119">
        <v>18</v>
      </c>
      <c r="B19" s="7" t="s">
        <v>110</v>
      </c>
      <c r="C19" s="62">
        <v>23765</v>
      </c>
      <c r="D19" s="62">
        <v>24547</v>
      </c>
      <c r="E19" s="62">
        <v>24206</v>
      </c>
      <c r="F19" s="86">
        <f t="shared" si="0"/>
        <v>1.7248621788374103E-3</v>
      </c>
      <c r="G19" s="86">
        <f t="shared" si="1"/>
        <v>1.8556701030927835E-2</v>
      </c>
      <c r="H19" s="63">
        <f t="shared" si="2"/>
        <v>441</v>
      </c>
      <c r="I19" s="88">
        <f t="shared" si="4"/>
        <v>6.4652234020562633E-4</v>
      </c>
      <c r="J19" s="62">
        <f t="shared" si="3"/>
        <v>-341</v>
      </c>
      <c r="L19" s="5"/>
    </row>
    <row r="20" spans="1:12">
      <c r="A20" s="119">
        <v>19</v>
      </c>
      <c r="B20" s="7" t="s">
        <v>111</v>
      </c>
      <c r="C20" s="62">
        <v>55579</v>
      </c>
      <c r="D20" s="62">
        <v>56598</v>
      </c>
      <c r="E20" s="62">
        <v>56087</v>
      </c>
      <c r="F20" s="86">
        <f t="shared" si="0"/>
        <v>3.9966266638211123E-3</v>
      </c>
      <c r="G20" s="86">
        <f t="shared" si="1"/>
        <v>9.1401428597132003E-3</v>
      </c>
      <c r="H20" s="63">
        <f t="shared" si="2"/>
        <v>508</v>
      </c>
      <c r="I20" s="88">
        <f t="shared" si="4"/>
        <v>7.4474682273119775E-4</v>
      </c>
      <c r="J20" s="62">
        <f t="shared" si="3"/>
        <v>-511</v>
      </c>
      <c r="L20" s="5"/>
    </row>
    <row r="21" spans="1:12">
      <c r="A21" s="119">
        <v>20</v>
      </c>
      <c r="B21" s="7" t="s">
        <v>112</v>
      </c>
      <c r="C21" s="62">
        <v>184415</v>
      </c>
      <c r="D21" s="62">
        <v>186413</v>
      </c>
      <c r="E21" s="62">
        <v>188974</v>
      </c>
      <c r="F21" s="86">
        <f t="shared" si="0"/>
        <v>1.3465839270578402E-2</v>
      </c>
      <c r="G21" s="86">
        <f t="shared" si="1"/>
        <v>2.4721416370685683E-2</v>
      </c>
      <c r="H21" s="63">
        <f t="shared" si="2"/>
        <v>4559</v>
      </c>
      <c r="I21" s="88">
        <f t="shared" si="4"/>
        <v>6.683662922896713E-3</v>
      </c>
      <c r="J21" s="62">
        <f t="shared" si="3"/>
        <v>2561</v>
      </c>
      <c r="L21" s="5"/>
    </row>
    <row r="22" spans="1:12">
      <c r="A22" s="119">
        <v>21</v>
      </c>
      <c r="B22" s="7" t="s">
        <v>113</v>
      </c>
      <c r="C22" s="62">
        <v>119406</v>
      </c>
      <c r="D22" s="62">
        <v>125817</v>
      </c>
      <c r="E22" s="62">
        <v>127423</v>
      </c>
      <c r="F22" s="86">
        <f t="shared" si="0"/>
        <v>9.0798609193588099E-3</v>
      </c>
      <c r="G22" s="86">
        <f t="shared" si="1"/>
        <v>6.714067969783763E-2</v>
      </c>
      <c r="H22" s="63">
        <f t="shared" si="2"/>
        <v>8017</v>
      </c>
      <c r="I22" s="88">
        <f t="shared" si="4"/>
        <v>1.1753219050858292E-2</v>
      </c>
      <c r="J22" s="62">
        <f t="shared" si="3"/>
        <v>1606</v>
      </c>
      <c r="L22" s="5"/>
    </row>
    <row r="23" spans="1:12">
      <c r="A23" s="119">
        <v>22</v>
      </c>
      <c r="B23" s="7" t="s">
        <v>114</v>
      </c>
      <c r="C23" s="62">
        <v>59131</v>
      </c>
      <c r="D23" s="62">
        <v>58900</v>
      </c>
      <c r="E23" s="62">
        <v>62238</v>
      </c>
      <c r="F23" s="86">
        <f t="shared" si="0"/>
        <v>4.4349323426622631E-3</v>
      </c>
      <c r="G23" s="86">
        <f t="shared" si="1"/>
        <v>5.2544350679000859E-2</v>
      </c>
      <c r="H23" s="63">
        <f t="shared" si="2"/>
        <v>3107</v>
      </c>
      <c r="I23" s="88">
        <f t="shared" si="4"/>
        <v>4.5549771224917936E-3</v>
      </c>
      <c r="J23" s="62">
        <f t="shared" si="3"/>
        <v>3338</v>
      </c>
      <c r="L23" s="5"/>
    </row>
    <row r="24" spans="1:12">
      <c r="A24" s="119">
        <v>23</v>
      </c>
      <c r="B24" s="7" t="s">
        <v>115</v>
      </c>
      <c r="C24" s="62">
        <v>60650</v>
      </c>
      <c r="D24" s="62">
        <v>62994</v>
      </c>
      <c r="E24" s="62">
        <v>64027</v>
      </c>
      <c r="F24" s="86">
        <f t="shared" si="0"/>
        <v>4.5624122417757115E-3</v>
      </c>
      <c r="G24" s="86">
        <f t="shared" si="1"/>
        <v>5.568013190436933E-2</v>
      </c>
      <c r="H24" s="63">
        <f t="shared" si="2"/>
        <v>3377</v>
      </c>
      <c r="I24" s="88">
        <f t="shared" si="4"/>
        <v>4.9508071266993201E-3</v>
      </c>
      <c r="J24" s="62">
        <f t="shared" si="3"/>
        <v>1033</v>
      </c>
      <c r="L24" s="5"/>
    </row>
    <row r="25" spans="1:12">
      <c r="A25" s="119">
        <v>24</v>
      </c>
      <c r="B25" s="7" t="s">
        <v>116</v>
      </c>
      <c r="C25" s="62">
        <v>29277</v>
      </c>
      <c r="D25" s="62">
        <v>26159</v>
      </c>
      <c r="E25" s="62">
        <v>27946</v>
      </c>
      <c r="F25" s="86">
        <f t="shared" si="0"/>
        <v>1.9913657130376876E-3</v>
      </c>
      <c r="G25" s="86">
        <f t="shared" si="1"/>
        <v>-4.5462308296615093E-2</v>
      </c>
      <c r="H25" s="63">
        <f t="shared" si="2"/>
        <v>-1331</v>
      </c>
      <c r="I25" s="88">
        <f t="shared" si="4"/>
        <v>-1.9512953170378428E-3</v>
      </c>
      <c r="J25" s="62">
        <f t="shared" si="3"/>
        <v>1787</v>
      </c>
      <c r="L25" s="5"/>
    </row>
    <row r="26" spans="1:12">
      <c r="A26" s="119">
        <v>25</v>
      </c>
      <c r="B26" s="7" t="s">
        <v>117</v>
      </c>
      <c r="C26" s="62">
        <v>76252</v>
      </c>
      <c r="D26" s="62">
        <v>78153</v>
      </c>
      <c r="E26" s="62">
        <v>82637</v>
      </c>
      <c r="F26" s="86">
        <f t="shared" si="0"/>
        <v>5.8885167261252206E-3</v>
      </c>
      <c r="G26" s="86">
        <f t="shared" si="1"/>
        <v>8.3735508576824214E-2</v>
      </c>
      <c r="H26" s="63">
        <f t="shared" si="2"/>
        <v>6385</v>
      </c>
      <c r="I26" s="88">
        <f t="shared" si="4"/>
        <v>9.3606465809816883E-3</v>
      </c>
      <c r="J26" s="62">
        <f t="shared" si="3"/>
        <v>4484</v>
      </c>
      <c r="L26" s="5"/>
    </row>
    <row r="27" spans="1:12">
      <c r="A27" s="119">
        <v>26</v>
      </c>
      <c r="B27" s="7" t="s">
        <v>118</v>
      </c>
      <c r="C27" s="62">
        <v>165353</v>
      </c>
      <c r="D27" s="62">
        <v>171028</v>
      </c>
      <c r="E27" s="62">
        <v>171911</v>
      </c>
      <c r="F27" s="86">
        <f t="shared" si="0"/>
        <v>1.2249970339011734E-2</v>
      </c>
      <c r="G27" s="86">
        <f t="shared" si="1"/>
        <v>3.9660604887725048E-2</v>
      </c>
      <c r="H27" s="63">
        <f t="shared" si="2"/>
        <v>6558</v>
      </c>
      <c r="I27" s="88">
        <f t="shared" si="4"/>
        <v>9.6142709910850294E-3</v>
      </c>
      <c r="J27" s="62">
        <f t="shared" si="3"/>
        <v>883</v>
      </c>
      <c r="L27" s="5"/>
    </row>
    <row r="28" spans="1:12">
      <c r="A28" s="119">
        <v>27</v>
      </c>
      <c r="B28" s="7" t="s">
        <v>119</v>
      </c>
      <c r="C28" s="62">
        <v>265002</v>
      </c>
      <c r="D28" s="62">
        <v>271600</v>
      </c>
      <c r="E28" s="62">
        <v>272897</v>
      </c>
      <c r="F28" s="86">
        <f t="shared" si="0"/>
        <v>1.9445993308196016E-2</v>
      </c>
      <c r="G28" s="86">
        <f t="shared" si="1"/>
        <v>2.9792227983185031E-2</v>
      </c>
      <c r="H28" s="63">
        <f t="shared" si="2"/>
        <v>7895</v>
      </c>
      <c r="I28" s="88">
        <f t="shared" si="4"/>
        <v>1.1574362530438594E-2</v>
      </c>
      <c r="J28" s="62">
        <f t="shared" si="3"/>
        <v>1297</v>
      </c>
    </row>
    <row r="29" spans="1:12">
      <c r="A29" s="119">
        <v>28</v>
      </c>
      <c r="B29" s="7" t="s">
        <v>120</v>
      </c>
      <c r="C29" s="62">
        <v>45457</v>
      </c>
      <c r="D29" s="62">
        <v>47895</v>
      </c>
      <c r="E29" s="62">
        <v>47269</v>
      </c>
      <c r="F29" s="86">
        <f t="shared" si="0"/>
        <v>3.3682768871959659E-3</v>
      </c>
      <c r="G29" s="86">
        <f t="shared" si="1"/>
        <v>3.9861847460237146E-2</v>
      </c>
      <c r="H29" s="63">
        <f t="shared" si="2"/>
        <v>1812</v>
      </c>
      <c r="I29" s="88">
        <f t="shared" si="4"/>
        <v>2.656459139348288E-3</v>
      </c>
      <c r="J29" s="62">
        <f t="shared" si="3"/>
        <v>-626</v>
      </c>
    </row>
    <row r="30" spans="1:12">
      <c r="A30" s="119">
        <v>29</v>
      </c>
      <c r="B30" s="7" t="s">
        <v>121</v>
      </c>
      <c r="C30" s="62">
        <v>13719</v>
      </c>
      <c r="D30" s="62">
        <v>14071</v>
      </c>
      <c r="E30" s="62">
        <v>14866</v>
      </c>
      <c r="F30" s="86">
        <f t="shared" si="0"/>
        <v>1.0593159196313701E-3</v>
      </c>
      <c r="G30" s="86">
        <f t="shared" si="1"/>
        <v>8.3606676871492092E-2</v>
      </c>
      <c r="H30" s="63">
        <f t="shared" si="2"/>
        <v>1147</v>
      </c>
      <c r="I30" s="88">
        <f t="shared" si="4"/>
        <v>1.6815444993556767E-3</v>
      </c>
      <c r="J30" s="62">
        <f t="shared" si="3"/>
        <v>795</v>
      </c>
    </row>
    <row r="31" spans="1:12">
      <c r="A31" s="119">
        <v>30</v>
      </c>
      <c r="B31" s="7" t="s">
        <v>122</v>
      </c>
      <c r="C31" s="62">
        <v>13875</v>
      </c>
      <c r="D31" s="62">
        <v>13343</v>
      </c>
      <c r="E31" s="62">
        <v>15159</v>
      </c>
      <c r="F31" s="86">
        <f t="shared" si="0"/>
        <v>1.0801944050647073E-3</v>
      </c>
      <c r="G31" s="86">
        <f t="shared" si="1"/>
        <v>9.2540540540540547E-2</v>
      </c>
      <c r="H31" s="63">
        <f t="shared" si="2"/>
        <v>1284</v>
      </c>
      <c r="I31" s="88">
        <f t="shared" si="4"/>
        <v>1.8823915755646807E-3</v>
      </c>
      <c r="J31" s="62">
        <f t="shared" si="3"/>
        <v>1816</v>
      </c>
    </row>
    <row r="32" spans="1:12">
      <c r="A32" s="119">
        <v>31</v>
      </c>
      <c r="B32" s="7" t="s">
        <v>123</v>
      </c>
      <c r="C32" s="62">
        <v>145647</v>
      </c>
      <c r="D32" s="62">
        <v>153550</v>
      </c>
      <c r="E32" s="62">
        <v>155497</v>
      </c>
      <c r="F32" s="86">
        <f t="shared" si="0"/>
        <v>1.1080347608968057E-2</v>
      </c>
      <c r="G32" s="86">
        <f t="shared" si="1"/>
        <v>6.7629268024744754E-2</v>
      </c>
      <c r="H32" s="63">
        <f t="shared" si="2"/>
        <v>9850</v>
      </c>
      <c r="I32" s="88">
        <f t="shared" si="4"/>
        <v>1.444046496831161E-2</v>
      </c>
      <c r="J32" s="62">
        <f t="shared" si="3"/>
        <v>1947</v>
      </c>
    </row>
    <row r="33" spans="1:13">
      <c r="A33" s="119">
        <v>32</v>
      </c>
      <c r="B33" s="7" t="s">
        <v>124</v>
      </c>
      <c r="C33" s="62">
        <v>56144</v>
      </c>
      <c r="D33" s="62">
        <v>57131</v>
      </c>
      <c r="E33" s="62">
        <v>63147</v>
      </c>
      <c r="F33" s="86">
        <f t="shared" si="0"/>
        <v>4.4997055278462343E-3</v>
      </c>
      <c r="G33" s="86">
        <f t="shared" si="1"/>
        <v>0.1247328298660587</v>
      </c>
      <c r="H33" s="63">
        <f t="shared" si="2"/>
        <v>7003</v>
      </c>
      <c r="I33" s="88">
        <f t="shared" si="4"/>
        <v>1.0266657479501137E-2</v>
      </c>
      <c r="J33" s="62">
        <f t="shared" si="3"/>
        <v>6016</v>
      </c>
      <c r="L33" s="5"/>
      <c r="M33" s="12"/>
    </row>
    <row r="34" spans="1:13">
      <c r="A34" s="119">
        <v>33</v>
      </c>
      <c r="B34" s="7" t="s">
        <v>125</v>
      </c>
      <c r="C34" s="62">
        <v>213636</v>
      </c>
      <c r="D34" s="62">
        <v>226315</v>
      </c>
      <c r="E34" s="62">
        <v>228492</v>
      </c>
      <c r="F34" s="86">
        <f t="shared" ref="F34:F65" si="5">E34/$E$83</f>
        <v>1.6281798271788713E-2</v>
      </c>
      <c r="G34" s="86">
        <f t="shared" ref="G34:G65" si="6">(E34-C34)/C34</f>
        <v>6.9538841768241308E-2</v>
      </c>
      <c r="H34" s="63">
        <f t="shared" ref="H34:H65" si="7">E34-C34</f>
        <v>14856</v>
      </c>
      <c r="I34" s="88">
        <f t="shared" si="4"/>
        <v>2.1779446453729673E-2</v>
      </c>
      <c r="J34" s="62">
        <f t="shared" ref="J34:J66" si="8">E34-D34</f>
        <v>2177</v>
      </c>
    </row>
    <row r="35" spans="1:13">
      <c r="A35" s="119">
        <v>34</v>
      </c>
      <c r="B35" s="7" t="s">
        <v>126</v>
      </c>
      <c r="C35" s="62">
        <v>3892450</v>
      </c>
      <c r="D35" s="62">
        <v>4027102</v>
      </c>
      <c r="E35" s="62">
        <v>4055436</v>
      </c>
      <c r="F35" s="86">
        <f t="shared" si="5"/>
        <v>0.28898075580829846</v>
      </c>
      <c r="G35" s="86">
        <f t="shared" si="6"/>
        <v>4.1872342611979599E-2</v>
      </c>
      <c r="H35" s="63">
        <f t="shared" si="7"/>
        <v>162986</v>
      </c>
      <c r="I35" s="88">
        <f t="shared" si="4"/>
        <v>0.23894351505839959</v>
      </c>
      <c r="J35" s="62">
        <f t="shared" si="8"/>
        <v>28334</v>
      </c>
    </row>
    <row r="36" spans="1:13">
      <c r="A36" s="119">
        <v>35</v>
      </c>
      <c r="B36" s="7" t="s">
        <v>127</v>
      </c>
      <c r="C36" s="62">
        <v>831394</v>
      </c>
      <c r="D36" s="62">
        <v>847785</v>
      </c>
      <c r="E36" s="62">
        <v>866357</v>
      </c>
      <c r="F36" s="86">
        <f t="shared" si="5"/>
        <v>6.1734546090681748E-2</v>
      </c>
      <c r="G36" s="86">
        <f t="shared" si="6"/>
        <v>4.205346682800213E-2</v>
      </c>
      <c r="H36" s="63">
        <f t="shared" si="7"/>
        <v>34963</v>
      </c>
      <c r="I36" s="88">
        <f t="shared" si="4"/>
        <v>5.125705347076942E-2</v>
      </c>
      <c r="J36" s="62">
        <f t="shared" si="8"/>
        <v>18572</v>
      </c>
    </row>
    <row r="37" spans="1:13">
      <c r="A37" s="119">
        <v>36</v>
      </c>
      <c r="B37" s="7" t="s">
        <v>128</v>
      </c>
      <c r="C37" s="62">
        <v>20967</v>
      </c>
      <c r="D37" s="62">
        <v>21892</v>
      </c>
      <c r="E37" s="62">
        <v>23645</v>
      </c>
      <c r="F37" s="86">
        <f t="shared" si="5"/>
        <v>1.6848866487073689E-3</v>
      </c>
      <c r="G37" s="86">
        <f t="shared" si="6"/>
        <v>0.1277245194829971</v>
      </c>
      <c r="H37" s="63">
        <f t="shared" si="7"/>
        <v>2678</v>
      </c>
      <c r="I37" s="88">
        <f t="shared" si="4"/>
        <v>3.9260472269176134E-3</v>
      </c>
      <c r="J37" s="62">
        <f t="shared" si="8"/>
        <v>1753</v>
      </c>
    </row>
    <row r="38" spans="1:13">
      <c r="A38" s="119">
        <v>37</v>
      </c>
      <c r="B38" s="7" t="s">
        <v>129</v>
      </c>
      <c r="C38" s="62">
        <v>44749</v>
      </c>
      <c r="D38" s="62">
        <v>46263</v>
      </c>
      <c r="E38" s="62">
        <v>48020</v>
      </c>
      <c r="F38" s="86">
        <f t="shared" si="5"/>
        <v>3.4217913669244175E-3</v>
      </c>
      <c r="G38" s="86">
        <f t="shared" si="6"/>
        <v>7.3096605510737669E-2</v>
      </c>
      <c r="H38" s="63">
        <f t="shared" si="7"/>
        <v>3271</v>
      </c>
      <c r="I38" s="88">
        <f t="shared" si="4"/>
        <v>4.7954071991215506E-3</v>
      </c>
      <c r="J38" s="62">
        <f t="shared" si="8"/>
        <v>1757</v>
      </c>
    </row>
    <row r="39" spans="1:13">
      <c r="A39" s="119">
        <v>38</v>
      </c>
      <c r="B39" s="7" t="s">
        <v>130</v>
      </c>
      <c r="C39" s="62">
        <v>218115</v>
      </c>
      <c r="D39" s="62">
        <v>222314</v>
      </c>
      <c r="E39" s="62">
        <v>226527</v>
      </c>
      <c r="F39" s="86">
        <f t="shared" si="5"/>
        <v>1.6141777029889368E-2</v>
      </c>
      <c r="G39" s="86">
        <f t="shared" si="6"/>
        <v>3.8566811085895054E-2</v>
      </c>
      <c r="H39" s="63">
        <f t="shared" si="7"/>
        <v>8412</v>
      </c>
      <c r="I39" s="88">
        <f t="shared" si="4"/>
        <v>1.2332303686643377E-2</v>
      </c>
      <c r="J39" s="62">
        <f t="shared" si="8"/>
        <v>4213</v>
      </c>
    </row>
    <row r="40" spans="1:13">
      <c r="A40" s="119">
        <v>39</v>
      </c>
      <c r="B40" s="7" t="s">
        <v>131</v>
      </c>
      <c r="C40" s="62">
        <v>59868</v>
      </c>
      <c r="D40" s="62">
        <v>62737</v>
      </c>
      <c r="E40" s="62">
        <v>64364</v>
      </c>
      <c r="F40" s="86">
        <f t="shared" si="5"/>
        <v>4.586426062905523E-3</v>
      </c>
      <c r="G40" s="86">
        <f t="shared" si="6"/>
        <v>7.5098550143649356E-2</v>
      </c>
      <c r="H40" s="63">
        <f t="shared" si="7"/>
        <v>4496</v>
      </c>
      <c r="I40" s="88">
        <f t="shared" si="4"/>
        <v>6.5913025885816238E-3</v>
      </c>
      <c r="J40" s="62">
        <f t="shared" si="8"/>
        <v>1627</v>
      </c>
    </row>
    <row r="41" spans="1:13">
      <c r="A41" s="119">
        <v>40</v>
      </c>
      <c r="B41" s="7" t="s">
        <v>132</v>
      </c>
      <c r="C41" s="62">
        <v>25420</v>
      </c>
      <c r="D41" s="62">
        <v>24668</v>
      </c>
      <c r="E41" s="62">
        <v>25395</v>
      </c>
      <c r="F41" s="86">
        <f t="shared" si="5"/>
        <v>1.8095875002716697E-3</v>
      </c>
      <c r="G41" s="86">
        <f t="shared" si="6"/>
        <v>-9.8347757671125098E-4</v>
      </c>
      <c r="H41" s="63">
        <f t="shared" si="7"/>
        <v>-25</v>
      </c>
      <c r="I41" s="88">
        <f t="shared" si="4"/>
        <v>-3.6650926315511698E-5</v>
      </c>
      <c r="J41" s="62">
        <f t="shared" si="8"/>
        <v>727</v>
      </c>
    </row>
    <row r="42" spans="1:13">
      <c r="A42" s="119">
        <v>41</v>
      </c>
      <c r="B42" s="7" t="s">
        <v>133</v>
      </c>
      <c r="C42" s="62">
        <v>441951</v>
      </c>
      <c r="D42" s="62">
        <v>461462</v>
      </c>
      <c r="E42" s="62">
        <v>464780</v>
      </c>
      <c r="F42" s="86">
        <f t="shared" si="5"/>
        <v>3.3119121022889018E-2</v>
      </c>
      <c r="G42" s="86">
        <f t="shared" si="6"/>
        <v>5.1655047731535848E-2</v>
      </c>
      <c r="H42" s="63">
        <f t="shared" si="7"/>
        <v>22829</v>
      </c>
      <c r="I42" s="88">
        <f t="shared" si="4"/>
        <v>3.3468159874272665E-2</v>
      </c>
      <c r="J42" s="62">
        <f t="shared" si="8"/>
        <v>3318</v>
      </c>
    </row>
    <row r="43" spans="1:13">
      <c r="A43" s="119">
        <v>42</v>
      </c>
      <c r="B43" s="7" t="s">
        <v>134</v>
      </c>
      <c r="C43" s="62">
        <v>289347</v>
      </c>
      <c r="D43" s="62">
        <v>294700</v>
      </c>
      <c r="E43" s="62">
        <v>304191</v>
      </c>
      <c r="F43" s="86">
        <f t="shared" si="5"/>
        <v>2.1675929564683578E-2</v>
      </c>
      <c r="G43" s="86">
        <f t="shared" si="6"/>
        <v>5.1301724227311843E-2</v>
      </c>
      <c r="H43" s="63">
        <f t="shared" si="7"/>
        <v>14844</v>
      </c>
      <c r="I43" s="88">
        <f t="shared" si="4"/>
        <v>2.1761854009098226E-2</v>
      </c>
      <c r="J43" s="62">
        <f t="shared" si="8"/>
        <v>9491</v>
      </c>
    </row>
    <row r="44" spans="1:13">
      <c r="A44" s="119">
        <v>43</v>
      </c>
      <c r="B44" s="7" t="s">
        <v>135</v>
      </c>
      <c r="C44" s="62">
        <v>80981</v>
      </c>
      <c r="D44" s="62">
        <v>81738</v>
      </c>
      <c r="E44" s="62">
        <v>85143</v>
      </c>
      <c r="F44" s="86">
        <f t="shared" si="5"/>
        <v>6.0670883455652995E-3</v>
      </c>
      <c r="G44" s="86">
        <f t="shared" si="6"/>
        <v>5.1394771613094428E-2</v>
      </c>
      <c r="H44" s="63">
        <f t="shared" si="7"/>
        <v>4162</v>
      </c>
      <c r="I44" s="88">
        <f t="shared" si="4"/>
        <v>6.1016462130063873E-3</v>
      </c>
      <c r="J44" s="62">
        <f t="shared" si="8"/>
        <v>3405</v>
      </c>
    </row>
    <row r="45" spans="1:13">
      <c r="A45" s="119">
        <v>44</v>
      </c>
      <c r="B45" s="7" t="s">
        <v>136</v>
      </c>
      <c r="C45" s="62">
        <v>91815</v>
      </c>
      <c r="D45" s="62">
        <v>93818</v>
      </c>
      <c r="E45" s="62">
        <v>93934</v>
      </c>
      <c r="F45" s="86">
        <f t="shared" si="5"/>
        <v>6.6935141661948819E-3</v>
      </c>
      <c r="G45" s="86">
        <f t="shared" si="6"/>
        <v>2.3079017589718455E-2</v>
      </c>
      <c r="H45" s="63">
        <f t="shared" si="7"/>
        <v>2119</v>
      </c>
      <c r="I45" s="88">
        <f t="shared" si="4"/>
        <v>3.1065325145027715E-3</v>
      </c>
      <c r="J45" s="62">
        <f t="shared" si="8"/>
        <v>116</v>
      </c>
    </row>
    <row r="46" spans="1:13">
      <c r="A46" s="119">
        <v>45</v>
      </c>
      <c r="B46" s="7" t="s">
        <v>137</v>
      </c>
      <c r="C46" s="62">
        <v>214343</v>
      </c>
      <c r="D46" s="62">
        <v>222968</v>
      </c>
      <c r="E46" s="62">
        <v>226179</v>
      </c>
      <c r="F46" s="86">
        <f t="shared" si="5"/>
        <v>1.611697937483544E-2</v>
      </c>
      <c r="G46" s="86">
        <f t="shared" si="6"/>
        <v>5.5219904545518166E-2</v>
      </c>
      <c r="H46" s="63">
        <f t="shared" si="7"/>
        <v>11836</v>
      </c>
      <c r="I46" s="88">
        <f t="shared" si="4"/>
        <v>1.7352014554815859E-2</v>
      </c>
      <c r="J46" s="62">
        <f t="shared" si="8"/>
        <v>3211</v>
      </c>
    </row>
    <row r="47" spans="1:13">
      <c r="A47" s="119">
        <v>46</v>
      </c>
      <c r="B47" s="7" t="s">
        <v>138</v>
      </c>
      <c r="C47" s="62">
        <v>125686</v>
      </c>
      <c r="D47" s="62">
        <v>135550</v>
      </c>
      <c r="E47" s="62">
        <v>136831</v>
      </c>
      <c r="F47" s="86">
        <f t="shared" si="5"/>
        <v>9.750252697368492E-3</v>
      </c>
      <c r="G47" s="86">
        <f t="shared" si="6"/>
        <v>8.8673360597043421E-2</v>
      </c>
      <c r="H47" s="63">
        <f t="shared" si="7"/>
        <v>11145</v>
      </c>
      <c r="I47" s="88">
        <f t="shared" si="4"/>
        <v>1.6338982951455115E-2</v>
      </c>
      <c r="J47" s="62">
        <f t="shared" si="8"/>
        <v>1281</v>
      </c>
    </row>
    <row r="48" spans="1:13">
      <c r="A48" s="119">
        <v>47</v>
      </c>
      <c r="B48" s="7" t="s">
        <v>139</v>
      </c>
      <c r="C48" s="62">
        <v>54874</v>
      </c>
      <c r="D48" s="62">
        <v>61515</v>
      </c>
      <c r="E48" s="62">
        <v>60192</v>
      </c>
      <c r="F48" s="86">
        <f t="shared" si="5"/>
        <v>4.2891392327762297E-3</v>
      </c>
      <c r="G48" s="86">
        <f t="shared" si="6"/>
        <v>9.6912927798228674E-2</v>
      </c>
      <c r="H48" s="63">
        <f t="shared" si="7"/>
        <v>5318</v>
      </c>
      <c r="I48" s="88">
        <f t="shared" si="4"/>
        <v>7.7963850458356481E-3</v>
      </c>
      <c r="J48" s="62">
        <f t="shared" si="8"/>
        <v>-1323</v>
      </c>
    </row>
    <row r="49" spans="1:10">
      <c r="A49" s="119">
        <v>48</v>
      </c>
      <c r="B49" s="7" t="s">
        <v>140</v>
      </c>
      <c r="C49" s="62">
        <v>219780</v>
      </c>
      <c r="D49" s="62">
        <v>216526</v>
      </c>
      <c r="E49" s="62">
        <v>231584</v>
      </c>
      <c r="F49" s="86">
        <f t="shared" si="5"/>
        <v>1.6502126862095467E-2</v>
      </c>
      <c r="G49" s="86">
        <f t="shared" si="6"/>
        <v>5.370825370825371E-2</v>
      </c>
      <c r="H49" s="63">
        <f t="shared" si="7"/>
        <v>11804</v>
      </c>
      <c r="I49" s="88">
        <f t="shared" si="4"/>
        <v>1.7305101369132003E-2</v>
      </c>
      <c r="J49" s="62">
        <f t="shared" si="8"/>
        <v>15058</v>
      </c>
    </row>
    <row r="50" spans="1:10">
      <c r="A50" s="119">
        <v>49</v>
      </c>
      <c r="B50" s="7" t="s">
        <v>141</v>
      </c>
      <c r="C50" s="62">
        <v>20008</v>
      </c>
      <c r="D50" s="62">
        <v>20061</v>
      </c>
      <c r="E50" s="62">
        <v>20446</v>
      </c>
      <c r="F50" s="86">
        <f t="shared" si="5"/>
        <v>1.4569334920478266E-3</v>
      </c>
      <c r="G50" s="86">
        <f t="shared" si="6"/>
        <v>2.189124350259896E-2</v>
      </c>
      <c r="H50" s="63">
        <f t="shared" si="7"/>
        <v>438</v>
      </c>
      <c r="I50" s="88">
        <f t="shared" si="4"/>
        <v>6.4212422904776491E-4</v>
      </c>
      <c r="J50" s="62">
        <f t="shared" si="8"/>
        <v>385</v>
      </c>
    </row>
    <row r="51" spans="1:10">
      <c r="A51" s="119">
        <v>50</v>
      </c>
      <c r="B51" s="7" t="s">
        <v>142</v>
      </c>
      <c r="C51" s="62">
        <v>39201</v>
      </c>
      <c r="D51" s="62">
        <v>40448</v>
      </c>
      <c r="E51" s="62">
        <v>41318</v>
      </c>
      <c r="F51" s="86">
        <f t="shared" si="5"/>
        <v>2.9442227342478776E-3</v>
      </c>
      <c r="G51" s="86">
        <f t="shared" si="6"/>
        <v>5.4003724394785846E-2</v>
      </c>
      <c r="H51" s="63">
        <f t="shared" si="7"/>
        <v>2117</v>
      </c>
      <c r="I51" s="88">
        <f t="shared" si="4"/>
        <v>3.1036004403975307E-3</v>
      </c>
      <c r="J51" s="62">
        <f t="shared" si="8"/>
        <v>870</v>
      </c>
    </row>
    <row r="52" spans="1:10">
      <c r="A52" s="119">
        <v>51</v>
      </c>
      <c r="B52" s="7" t="s">
        <v>143</v>
      </c>
      <c r="C52" s="62">
        <v>35775</v>
      </c>
      <c r="D52" s="62">
        <v>38050</v>
      </c>
      <c r="E52" s="62">
        <v>39056</v>
      </c>
      <c r="F52" s="86">
        <f t="shared" si="5"/>
        <v>2.7830379763973353E-3</v>
      </c>
      <c r="G52" s="86">
        <f t="shared" si="6"/>
        <v>9.1712089447938502E-2</v>
      </c>
      <c r="H52" s="63">
        <f t="shared" si="7"/>
        <v>3281</v>
      </c>
      <c r="I52" s="88">
        <f t="shared" si="4"/>
        <v>4.8100675696477555E-3</v>
      </c>
      <c r="J52" s="62">
        <f t="shared" si="8"/>
        <v>1006</v>
      </c>
    </row>
    <row r="53" spans="1:10">
      <c r="A53" s="119">
        <v>52</v>
      </c>
      <c r="B53" s="7" t="s">
        <v>144</v>
      </c>
      <c r="C53" s="62">
        <v>71729</v>
      </c>
      <c r="D53" s="62">
        <v>75465</v>
      </c>
      <c r="E53" s="62">
        <v>76617</v>
      </c>
      <c r="F53" s="86">
        <f t="shared" si="5"/>
        <v>5.4595457967440255E-3</v>
      </c>
      <c r="G53" s="86">
        <f t="shared" si="6"/>
        <v>6.8145380529492955E-2</v>
      </c>
      <c r="H53" s="63">
        <f t="shared" si="7"/>
        <v>4888</v>
      </c>
      <c r="I53" s="88">
        <f t="shared" si="4"/>
        <v>7.165989113208847E-3</v>
      </c>
      <c r="J53" s="62">
        <f t="shared" si="8"/>
        <v>1152</v>
      </c>
    </row>
    <row r="54" spans="1:10">
      <c r="A54" s="119">
        <v>53</v>
      </c>
      <c r="B54" s="7" t="s">
        <v>145</v>
      </c>
      <c r="C54" s="62">
        <v>46288</v>
      </c>
      <c r="D54" s="62">
        <v>52944</v>
      </c>
      <c r="E54" s="62">
        <v>48988</v>
      </c>
      <c r="F54" s="86">
        <f t="shared" si="5"/>
        <v>3.4907687522468421E-3</v>
      </c>
      <c r="G54" s="86">
        <f t="shared" si="6"/>
        <v>5.8330452817144836E-2</v>
      </c>
      <c r="H54" s="63">
        <f t="shared" si="7"/>
        <v>2700</v>
      </c>
      <c r="I54" s="88">
        <f t="shared" si="4"/>
        <v>3.9583000420752631E-3</v>
      </c>
      <c r="J54" s="62">
        <f t="shared" si="8"/>
        <v>-3956</v>
      </c>
    </row>
    <row r="55" spans="1:10">
      <c r="A55" s="119">
        <v>54</v>
      </c>
      <c r="B55" s="7" t="s">
        <v>146</v>
      </c>
      <c r="C55" s="62">
        <v>160672</v>
      </c>
      <c r="D55" s="62">
        <v>167498</v>
      </c>
      <c r="E55" s="62">
        <v>175792</v>
      </c>
      <c r="F55" s="86">
        <f t="shared" si="5"/>
        <v>1.2526521198966621E-2</v>
      </c>
      <c r="G55" s="86">
        <f t="shared" si="6"/>
        <v>9.410476000796654E-2</v>
      </c>
      <c r="H55" s="63">
        <f t="shared" si="7"/>
        <v>15120</v>
      </c>
      <c r="I55" s="88">
        <f t="shared" si="4"/>
        <v>2.2166480235621476E-2</v>
      </c>
      <c r="J55" s="62">
        <f t="shared" si="8"/>
        <v>8294</v>
      </c>
    </row>
    <row r="56" spans="1:10">
      <c r="A56" s="119">
        <v>55</v>
      </c>
      <c r="B56" s="7" t="s">
        <v>147</v>
      </c>
      <c r="C56" s="62">
        <v>150414</v>
      </c>
      <c r="D56" s="62">
        <v>155350</v>
      </c>
      <c r="E56" s="62">
        <v>156151</v>
      </c>
      <c r="F56" s="86">
        <f t="shared" si="5"/>
        <v>1.1126950098638374E-2</v>
      </c>
      <c r="G56" s="86">
        <f t="shared" si="6"/>
        <v>3.8141396412567981E-2</v>
      </c>
      <c r="H56" s="63">
        <f t="shared" si="7"/>
        <v>5737</v>
      </c>
      <c r="I56" s="88">
        <f t="shared" si="4"/>
        <v>8.4106545708836251E-3</v>
      </c>
      <c r="J56" s="62">
        <f t="shared" si="8"/>
        <v>801</v>
      </c>
    </row>
    <row r="57" spans="1:10">
      <c r="A57" s="119">
        <v>56</v>
      </c>
      <c r="B57" s="7" t="s">
        <v>148</v>
      </c>
      <c r="C57" s="62">
        <v>20668</v>
      </c>
      <c r="D57" s="62">
        <v>20628</v>
      </c>
      <c r="E57" s="62">
        <v>20510</v>
      </c>
      <c r="F57" s="86">
        <f t="shared" si="5"/>
        <v>1.461493980333607E-3</v>
      </c>
      <c r="G57" s="86">
        <f t="shared" si="6"/>
        <v>-7.6446680859299397E-3</v>
      </c>
      <c r="H57" s="63">
        <f t="shared" si="7"/>
        <v>-158</v>
      </c>
      <c r="I57" s="88">
        <f t="shared" si="4"/>
        <v>-2.3163385431403393E-4</v>
      </c>
      <c r="J57" s="62">
        <f t="shared" si="8"/>
        <v>-118</v>
      </c>
    </row>
    <row r="58" spans="1:10">
      <c r="A58" s="119">
        <v>57</v>
      </c>
      <c r="B58" s="7" t="s">
        <v>149</v>
      </c>
      <c r="C58" s="62">
        <v>23062</v>
      </c>
      <c r="D58" s="62">
        <v>23402</v>
      </c>
      <c r="E58" s="62">
        <v>23816</v>
      </c>
      <c r="F58" s="86">
        <f t="shared" si="5"/>
        <v>1.6970717033459376E-3</v>
      </c>
      <c r="G58" s="86">
        <f t="shared" si="6"/>
        <v>3.269447576099211E-2</v>
      </c>
      <c r="H58" s="63">
        <f t="shared" si="7"/>
        <v>754</v>
      </c>
      <c r="I58" s="88">
        <f t="shared" si="4"/>
        <v>1.1053919376758329E-3</v>
      </c>
      <c r="J58" s="62">
        <f t="shared" si="8"/>
        <v>414</v>
      </c>
    </row>
    <row r="59" spans="1:10">
      <c r="A59" s="119">
        <v>58</v>
      </c>
      <c r="B59" s="7" t="s">
        <v>150</v>
      </c>
      <c r="C59" s="62">
        <v>75006</v>
      </c>
      <c r="D59" s="62">
        <v>75911</v>
      </c>
      <c r="E59" s="62">
        <v>80572</v>
      </c>
      <c r="F59" s="86">
        <f t="shared" si="5"/>
        <v>5.7413697212793449E-3</v>
      </c>
      <c r="G59" s="86">
        <f t="shared" si="6"/>
        <v>7.4207396741594003E-2</v>
      </c>
      <c r="H59" s="63">
        <f t="shared" si="7"/>
        <v>5566</v>
      </c>
      <c r="I59" s="88">
        <f t="shared" si="4"/>
        <v>8.159962234885524E-3</v>
      </c>
      <c r="J59" s="62">
        <f t="shared" si="8"/>
        <v>4661</v>
      </c>
    </row>
    <row r="60" spans="1:10">
      <c r="A60" s="119">
        <v>59</v>
      </c>
      <c r="B60" s="7" t="s">
        <v>151</v>
      </c>
      <c r="C60" s="62">
        <v>234854</v>
      </c>
      <c r="D60" s="62">
        <v>240309</v>
      </c>
      <c r="E60" s="62">
        <v>244374</v>
      </c>
      <c r="F60" s="86">
        <f t="shared" si="5"/>
        <v>1.7413511942956844E-2</v>
      </c>
      <c r="G60" s="86">
        <f t="shared" si="6"/>
        <v>4.0535822255528965E-2</v>
      </c>
      <c r="H60" s="63">
        <f t="shared" si="7"/>
        <v>9520</v>
      </c>
      <c r="I60" s="88">
        <f t="shared" si="4"/>
        <v>1.3956672740946854E-2</v>
      </c>
      <c r="J60" s="62">
        <f t="shared" si="8"/>
        <v>4065</v>
      </c>
    </row>
    <row r="61" spans="1:10">
      <c r="A61" s="119">
        <v>60</v>
      </c>
      <c r="B61" s="7" t="s">
        <v>152</v>
      </c>
      <c r="C61" s="62">
        <v>51095</v>
      </c>
      <c r="D61" s="62">
        <v>53859</v>
      </c>
      <c r="E61" s="62">
        <v>56646</v>
      </c>
      <c r="F61" s="86">
        <f t="shared" si="5"/>
        <v>4.0364596786922231E-3</v>
      </c>
      <c r="G61" s="86">
        <f t="shared" si="6"/>
        <v>0.108640767198356</v>
      </c>
      <c r="H61" s="63">
        <f t="shared" si="7"/>
        <v>5551</v>
      </c>
      <c r="I61" s="88">
        <f t="shared" si="4"/>
        <v>8.1379716790962175E-3</v>
      </c>
      <c r="J61" s="62">
        <f t="shared" si="8"/>
        <v>2787</v>
      </c>
    </row>
    <row r="62" spans="1:10">
      <c r="A62" s="119">
        <v>61</v>
      </c>
      <c r="B62" s="7" t="s">
        <v>153</v>
      </c>
      <c r="C62" s="62">
        <v>116649</v>
      </c>
      <c r="D62" s="62">
        <v>117743</v>
      </c>
      <c r="E62" s="62">
        <v>121011</v>
      </c>
      <c r="F62" s="86">
        <f t="shared" si="5"/>
        <v>8.6229569992272107E-3</v>
      </c>
      <c r="G62" s="86">
        <f t="shared" si="6"/>
        <v>3.7394233984003294E-2</v>
      </c>
      <c r="H62" s="63">
        <f t="shared" si="7"/>
        <v>4362</v>
      </c>
      <c r="I62" s="88">
        <f t="shared" si="4"/>
        <v>6.3948536235304814E-3</v>
      </c>
      <c r="J62" s="62">
        <f t="shared" si="8"/>
        <v>3268</v>
      </c>
    </row>
    <row r="63" spans="1:10">
      <c r="A63" s="119">
        <v>62</v>
      </c>
      <c r="B63" s="7" t="s">
        <v>154</v>
      </c>
      <c r="C63" s="62">
        <v>8990</v>
      </c>
      <c r="D63" s="62">
        <v>7563</v>
      </c>
      <c r="E63" s="62">
        <v>8578</v>
      </c>
      <c r="F63" s="86">
        <f t="shared" si="5"/>
        <v>6.1124794555347047E-4</v>
      </c>
      <c r="G63" s="86">
        <f t="shared" si="6"/>
        <v>-4.5828698553948832E-2</v>
      </c>
      <c r="H63" s="63">
        <f t="shared" si="7"/>
        <v>-412</v>
      </c>
      <c r="I63" s="88">
        <f t="shared" si="4"/>
        <v>-6.0400726567963275E-4</v>
      </c>
      <c r="J63" s="62">
        <f t="shared" si="8"/>
        <v>1015</v>
      </c>
    </row>
    <row r="64" spans="1:10">
      <c r="A64" s="119">
        <v>63</v>
      </c>
      <c r="B64" s="7" t="s">
        <v>155</v>
      </c>
      <c r="C64" s="62">
        <v>111443</v>
      </c>
      <c r="D64" s="62">
        <v>119417</v>
      </c>
      <c r="E64" s="62">
        <v>120724</v>
      </c>
      <c r="F64" s="86">
        <f t="shared" si="5"/>
        <v>8.6025060595706655E-3</v>
      </c>
      <c r="G64" s="86">
        <f t="shared" si="6"/>
        <v>8.328024191739275E-2</v>
      </c>
      <c r="H64" s="63">
        <f t="shared" si="7"/>
        <v>9281</v>
      </c>
      <c r="I64" s="88">
        <f t="shared" si="4"/>
        <v>1.3606289885370562E-2</v>
      </c>
      <c r="J64" s="62">
        <f t="shared" si="8"/>
        <v>1307</v>
      </c>
    </row>
    <row r="65" spans="1:10">
      <c r="A65" s="119">
        <v>64</v>
      </c>
      <c r="B65" s="7" t="s">
        <v>156</v>
      </c>
      <c r="C65" s="62">
        <v>54664</v>
      </c>
      <c r="D65" s="62">
        <v>59062</v>
      </c>
      <c r="E65" s="62">
        <v>59339</v>
      </c>
      <c r="F65" s="86">
        <f t="shared" si="5"/>
        <v>4.2283564748423156E-3</v>
      </c>
      <c r="G65" s="86">
        <f t="shared" si="6"/>
        <v>8.5522464510463928E-2</v>
      </c>
      <c r="H65" s="63">
        <f t="shared" si="7"/>
        <v>4675</v>
      </c>
      <c r="I65" s="88">
        <f t="shared" si="4"/>
        <v>6.8537232210006873E-3</v>
      </c>
      <c r="J65" s="62">
        <f t="shared" si="8"/>
        <v>277</v>
      </c>
    </row>
    <row r="66" spans="1:10">
      <c r="A66" s="119">
        <v>65</v>
      </c>
      <c r="B66" s="7" t="s">
        <v>157</v>
      </c>
      <c r="C66" s="62">
        <v>67178</v>
      </c>
      <c r="D66" s="62">
        <v>67250</v>
      </c>
      <c r="E66" s="62">
        <v>68472</v>
      </c>
      <c r="F66" s="86">
        <f t="shared" ref="F66:F83" si="9">E66/$E$83</f>
        <v>4.8791524047490358E-3</v>
      </c>
      <c r="G66" s="86">
        <f t="shared" ref="G66:G83" si="10">(E66-C66)/C66</f>
        <v>1.9262258477477746E-2</v>
      </c>
      <c r="H66" s="63">
        <f t="shared" ref="H66:H83" si="11">E66-C66</f>
        <v>1294</v>
      </c>
      <c r="I66" s="88">
        <f t="shared" si="4"/>
        <v>1.8970519460908854E-3</v>
      </c>
      <c r="J66" s="62">
        <f t="shared" si="8"/>
        <v>1222</v>
      </c>
    </row>
    <row r="67" spans="1:10">
      <c r="A67" s="119">
        <v>66</v>
      </c>
      <c r="B67" s="7" t="s">
        <v>158</v>
      </c>
      <c r="C67" s="62">
        <v>37413</v>
      </c>
      <c r="D67" s="62">
        <v>38501</v>
      </c>
      <c r="E67" s="62">
        <v>39222</v>
      </c>
      <c r="F67" s="86">
        <f t="shared" si="9"/>
        <v>2.7948667428885775E-3</v>
      </c>
      <c r="G67" s="86">
        <f t="shared" si="10"/>
        <v>4.8352177050757755E-2</v>
      </c>
      <c r="H67" s="63">
        <f t="shared" si="11"/>
        <v>1809</v>
      </c>
      <c r="I67" s="88">
        <f t="shared" ref="I67:I83" si="12">H67/$H$83</f>
        <v>2.6520610281904264E-3</v>
      </c>
      <c r="J67" s="62">
        <f t="shared" ref="J67:J83" si="13">E67-D67</f>
        <v>721</v>
      </c>
    </row>
    <row r="68" spans="1:10">
      <c r="A68" s="119">
        <v>67</v>
      </c>
      <c r="B68" s="7" t="s">
        <v>159</v>
      </c>
      <c r="C68" s="62">
        <v>86268</v>
      </c>
      <c r="D68" s="62">
        <v>86162</v>
      </c>
      <c r="E68" s="62">
        <v>81386</v>
      </c>
      <c r="F68" s="86">
        <f t="shared" si="9"/>
        <v>5.7993734316641116E-3</v>
      </c>
      <c r="G68" s="86">
        <f t="shared" si="10"/>
        <v>-5.6591088236657858E-2</v>
      </c>
      <c r="H68" s="63">
        <f t="shared" si="11"/>
        <v>-4882</v>
      </c>
      <c r="I68" s="88">
        <f t="shared" si="12"/>
        <v>-7.1571928908931246E-3</v>
      </c>
      <c r="J68" s="62">
        <f t="shared" si="13"/>
        <v>-4776</v>
      </c>
    </row>
    <row r="69" spans="1:10">
      <c r="A69" s="119">
        <v>68</v>
      </c>
      <c r="B69" s="7" t="s">
        <v>160</v>
      </c>
      <c r="C69" s="62">
        <v>41464</v>
      </c>
      <c r="D69" s="62">
        <v>43777</v>
      </c>
      <c r="E69" s="62">
        <v>44356</v>
      </c>
      <c r="F69" s="86">
        <f t="shared" si="9"/>
        <v>3.1607034125635037E-3</v>
      </c>
      <c r="G69" s="86">
        <f t="shared" si="10"/>
        <v>6.9747250627049964E-2</v>
      </c>
      <c r="H69" s="63">
        <f t="shared" si="11"/>
        <v>2892</v>
      </c>
      <c r="I69" s="88">
        <f t="shared" si="12"/>
        <v>4.2397791561783931E-3</v>
      </c>
      <c r="J69" s="62">
        <f t="shared" si="13"/>
        <v>579</v>
      </c>
    </row>
    <row r="70" spans="1:10">
      <c r="A70" s="119">
        <v>69</v>
      </c>
      <c r="B70" s="7" t="s">
        <v>161</v>
      </c>
      <c r="C70" s="62">
        <v>7602</v>
      </c>
      <c r="D70" s="62">
        <v>8620</v>
      </c>
      <c r="E70" s="62">
        <v>9002</v>
      </c>
      <c r="F70" s="86">
        <f t="shared" si="9"/>
        <v>6.4146118044676394E-4</v>
      </c>
      <c r="G70" s="86">
        <f t="shared" si="10"/>
        <v>0.18416206261510129</v>
      </c>
      <c r="H70" s="63">
        <f t="shared" si="11"/>
        <v>1400</v>
      </c>
      <c r="I70" s="88">
        <f t="shared" si="12"/>
        <v>2.0524518736686551E-3</v>
      </c>
      <c r="J70" s="62">
        <f t="shared" si="13"/>
        <v>382</v>
      </c>
    </row>
    <row r="71" spans="1:10">
      <c r="A71" s="119">
        <v>70</v>
      </c>
      <c r="B71" s="7" t="s">
        <v>162</v>
      </c>
      <c r="C71" s="62">
        <v>40892</v>
      </c>
      <c r="D71" s="62">
        <v>41642</v>
      </c>
      <c r="E71" s="62">
        <v>41557</v>
      </c>
      <c r="F71" s="86">
        <f t="shared" si="9"/>
        <v>2.9612533076900879E-3</v>
      </c>
      <c r="G71" s="86">
        <f t="shared" si="10"/>
        <v>1.6262349603834492E-2</v>
      </c>
      <c r="H71" s="63">
        <f t="shared" si="11"/>
        <v>665</v>
      </c>
      <c r="I71" s="88">
        <f t="shared" si="12"/>
        <v>9.7491463999261122E-4</v>
      </c>
      <c r="J71" s="62">
        <f t="shared" si="13"/>
        <v>-85</v>
      </c>
    </row>
    <row r="72" spans="1:10">
      <c r="A72" s="119">
        <v>71</v>
      </c>
      <c r="B72" s="7" t="s">
        <v>163</v>
      </c>
      <c r="C72" s="62">
        <v>30977</v>
      </c>
      <c r="D72" s="62">
        <v>35007</v>
      </c>
      <c r="E72" s="62">
        <v>34897</v>
      </c>
      <c r="F72" s="86">
        <f t="shared" si="9"/>
        <v>2.4866774954510912E-3</v>
      </c>
      <c r="G72" s="86">
        <f t="shared" si="10"/>
        <v>0.12654550150111374</v>
      </c>
      <c r="H72" s="63">
        <f t="shared" si="11"/>
        <v>3920</v>
      </c>
      <c r="I72" s="88">
        <f t="shared" si="12"/>
        <v>5.7468652462722347E-3</v>
      </c>
      <c r="J72" s="62">
        <f t="shared" si="13"/>
        <v>-110</v>
      </c>
    </row>
    <row r="73" spans="1:10">
      <c r="A73" s="119">
        <v>72</v>
      </c>
      <c r="B73" s="7" t="s">
        <v>164</v>
      </c>
      <c r="C73" s="62">
        <v>44102</v>
      </c>
      <c r="D73" s="62">
        <v>48469</v>
      </c>
      <c r="E73" s="62">
        <v>48034</v>
      </c>
      <c r="F73" s="86">
        <f t="shared" si="9"/>
        <v>3.4227889737369318E-3</v>
      </c>
      <c r="G73" s="86">
        <f t="shared" si="10"/>
        <v>8.915695433313682E-2</v>
      </c>
      <c r="H73" s="63">
        <f t="shared" si="11"/>
        <v>3932</v>
      </c>
      <c r="I73" s="88">
        <f t="shared" si="12"/>
        <v>5.7644576909036795E-3</v>
      </c>
      <c r="J73" s="62">
        <f t="shared" si="13"/>
        <v>-435</v>
      </c>
    </row>
    <row r="74" spans="1:10">
      <c r="A74" s="119">
        <v>73</v>
      </c>
      <c r="B74" s="7" t="s">
        <v>165</v>
      </c>
      <c r="C74" s="62">
        <v>28811</v>
      </c>
      <c r="D74" s="62">
        <v>28890</v>
      </c>
      <c r="E74" s="62">
        <v>29152</v>
      </c>
      <c r="F74" s="86">
        <f t="shared" si="9"/>
        <v>2.0773024141728575E-3</v>
      </c>
      <c r="G74" s="86">
        <f t="shared" si="10"/>
        <v>1.1835757176078581E-2</v>
      </c>
      <c r="H74" s="63">
        <f t="shared" si="11"/>
        <v>341</v>
      </c>
      <c r="I74" s="88">
        <f t="shared" si="12"/>
        <v>4.9991863494357961E-4</v>
      </c>
      <c r="J74" s="62">
        <f t="shared" si="13"/>
        <v>262</v>
      </c>
    </row>
    <row r="75" spans="1:10">
      <c r="A75" s="119">
        <v>74</v>
      </c>
      <c r="B75" s="7" t="s">
        <v>166</v>
      </c>
      <c r="C75" s="62">
        <v>27191</v>
      </c>
      <c r="D75" s="62">
        <v>27730</v>
      </c>
      <c r="E75" s="62">
        <v>27805</v>
      </c>
      <c r="F75" s="86">
        <f t="shared" si="9"/>
        <v>1.9813183872830786E-3</v>
      </c>
      <c r="G75" s="86">
        <f t="shared" si="10"/>
        <v>2.2581001066529365E-2</v>
      </c>
      <c r="H75" s="63">
        <f t="shared" si="11"/>
        <v>614</v>
      </c>
      <c r="I75" s="88">
        <f t="shared" si="12"/>
        <v>9.001467503089673E-4</v>
      </c>
      <c r="J75" s="62">
        <f t="shared" si="13"/>
        <v>75</v>
      </c>
    </row>
    <row r="76" spans="1:10">
      <c r="A76" s="119">
        <v>75</v>
      </c>
      <c r="B76" s="7" t="s">
        <v>167</v>
      </c>
      <c r="C76" s="62">
        <v>8012</v>
      </c>
      <c r="D76" s="62">
        <v>9114</v>
      </c>
      <c r="E76" s="62">
        <v>10213</v>
      </c>
      <c r="F76" s="86">
        <f t="shared" si="9"/>
        <v>7.2775416972926021E-4</v>
      </c>
      <c r="G76" s="86">
        <f t="shared" si="10"/>
        <v>0.27471293060409385</v>
      </c>
      <c r="H76" s="63">
        <f t="shared" si="11"/>
        <v>2201</v>
      </c>
      <c r="I76" s="88">
        <f t="shared" si="12"/>
        <v>3.22674755281765E-3</v>
      </c>
      <c r="J76" s="62">
        <f t="shared" si="13"/>
        <v>1099</v>
      </c>
    </row>
    <row r="77" spans="1:10">
      <c r="A77" s="119">
        <v>76</v>
      </c>
      <c r="B77" s="7" t="s">
        <v>168</v>
      </c>
      <c r="C77" s="62">
        <v>13178</v>
      </c>
      <c r="D77" s="62">
        <v>15041</v>
      </c>
      <c r="E77" s="62">
        <v>14887</v>
      </c>
      <c r="F77" s="86">
        <f t="shared" si="9"/>
        <v>1.0608123298501417E-3</v>
      </c>
      <c r="G77" s="86">
        <f t="shared" si="10"/>
        <v>0.12968584003642433</v>
      </c>
      <c r="H77" s="63">
        <f t="shared" si="11"/>
        <v>1709</v>
      </c>
      <c r="I77" s="88">
        <f t="shared" si="12"/>
        <v>2.5054573229283798E-3</v>
      </c>
      <c r="J77" s="62">
        <f t="shared" si="13"/>
        <v>-154</v>
      </c>
    </row>
    <row r="78" spans="1:10">
      <c r="A78" s="119">
        <v>77</v>
      </c>
      <c r="B78" s="7" t="s">
        <v>169</v>
      </c>
      <c r="C78" s="62">
        <v>44832</v>
      </c>
      <c r="D78" s="62">
        <v>51061</v>
      </c>
      <c r="E78" s="62">
        <v>51610</v>
      </c>
      <c r="F78" s="86">
        <f t="shared" si="9"/>
        <v>3.6776062567048977E-3</v>
      </c>
      <c r="G78" s="86">
        <f t="shared" si="10"/>
        <v>0.15118665239114917</v>
      </c>
      <c r="H78" s="63">
        <f t="shared" si="11"/>
        <v>6778</v>
      </c>
      <c r="I78" s="88">
        <f t="shared" si="12"/>
        <v>9.9367991426615315E-3</v>
      </c>
      <c r="J78" s="62">
        <f t="shared" si="13"/>
        <v>549</v>
      </c>
    </row>
    <row r="79" spans="1:10">
      <c r="A79" s="119">
        <v>78</v>
      </c>
      <c r="B79" s="7" t="s">
        <v>170</v>
      </c>
      <c r="C79" s="62">
        <v>39045</v>
      </c>
      <c r="D79" s="62">
        <v>38174</v>
      </c>
      <c r="E79" s="62">
        <v>39304</v>
      </c>
      <c r="F79" s="86">
        <f t="shared" si="9"/>
        <v>2.8007098685047336E-3</v>
      </c>
      <c r="G79" s="86">
        <f t="shared" si="10"/>
        <v>6.6333717505442438E-3</v>
      </c>
      <c r="H79" s="63">
        <f t="shared" si="11"/>
        <v>259</v>
      </c>
      <c r="I79" s="88">
        <f t="shared" si="12"/>
        <v>3.797035966287012E-4</v>
      </c>
      <c r="J79" s="62">
        <f t="shared" si="13"/>
        <v>1130</v>
      </c>
    </row>
    <row r="80" spans="1:10">
      <c r="A80" s="119">
        <v>79</v>
      </c>
      <c r="B80" s="7" t="s">
        <v>171</v>
      </c>
      <c r="C80" s="62">
        <v>10760</v>
      </c>
      <c r="D80" s="62">
        <v>12696</v>
      </c>
      <c r="E80" s="62">
        <v>12885</v>
      </c>
      <c r="F80" s="86">
        <f t="shared" si="9"/>
        <v>9.1815455566058137E-4</v>
      </c>
      <c r="G80" s="86">
        <f t="shared" si="10"/>
        <v>0.19749070631970261</v>
      </c>
      <c r="H80" s="63">
        <f t="shared" si="11"/>
        <v>2125</v>
      </c>
      <c r="I80" s="88">
        <f t="shared" si="12"/>
        <v>3.1153287368184943E-3</v>
      </c>
      <c r="J80" s="62">
        <f t="shared" si="13"/>
        <v>189</v>
      </c>
    </row>
    <row r="81" spans="1:19">
      <c r="A81" s="119">
        <v>80</v>
      </c>
      <c r="B81" s="7" t="s">
        <v>172</v>
      </c>
      <c r="C81" s="62">
        <v>49618</v>
      </c>
      <c r="D81" s="62">
        <v>50505</v>
      </c>
      <c r="E81" s="62">
        <v>49933</v>
      </c>
      <c r="F81" s="86">
        <f t="shared" si="9"/>
        <v>3.5581072120915648E-3</v>
      </c>
      <c r="G81" s="86">
        <f t="shared" si="10"/>
        <v>6.3485025595550002E-3</v>
      </c>
      <c r="H81" s="63">
        <f t="shared" si="11"/>
        <v>315</v>
      </c>
      <c r="I81" s="88">
        <f t="shared" si="12"/>
        <v>4.618016715754474E-4</v>
      </c>
      <c r="J81" s="62">
        <f t="shared" si="13"/>
        <v>-572</v>
      </c>
    </row>
    <row r="82" spans="1:19" ht="15" thickBot="1">
      <c r="A82" s="119">
        <v>81</v>
      </c>
      <c r="B82" s="7" t="s">
        <v>173</v>
      </c>
      <c r="C82" s="62">
        <v>69986</v>
      </c>
      <c r="D82" s="62">
        <v>70614</v>
      </c>
      <c r="E82" s="62">
        <v>73428</v>
      </c>
      <c r="F82" s="86">
        <f t="shared" si="9"/>
        <v>5.2323052163791364E-3</v>
      </c>
      <c r="G82" s="86">
        <f t="shared" si="10"/>
        <v>4.9181264824393452E-2</v>
      </c>
      <c r="H82" s="63">
        <f t="shared" si="11"/>
        <v>3442</v>
      </c>
      <c r="I82" s="88">
        <f t="shared" si="12"/>
        <v>5.0460995351196509E-3</v>
      </c>
      <c r="J82" s="62">
        <f t="shared" si="13"/>
        <v>2814</v>
      </c>
    </row>
    <row r="83" spans="1:19" s="13" customFormat="1" ht="15" thickBot="1">
      <c r="A83" s="115" t="s">
        <v>174</v>
      </c>
      <c r="B83" s="116"/>
      <c r="C83" s="114">
        <v>13351474</v>
      </c>
      <c r="D83" s="114">
        <v>13830442</v>
      </c>
      <c r="E83" s="114">
        <v>14033585</v>
      </c>
      <c r="F83" s="92">
        <f t="shared" si="9"/>
        <v>1</v>
      </c>
      <c r="G83" s="92">
        <f t="shared" si="10"/>
        <v>5.1088816111239853E-2</v>
      </c>
      <c r="H83" s="91">
        <f t="shared" si="11"/>
        <v>682111</v>
      </c>
      <c r="I83" s="93">
        <f t="shared" si="12"/>
        <v>1</v>
      </c>
      <c r="J83" s="90">
        <f t="shared" si="13"/>
        <v>203143</v>
      </c>
      <c r="L83" s="35"/>
      <c r="M83" s="35"/>
      <c r="N83" s="35"/>
      <c r="O83" s="35"/>
      <c r="P83" s="35"/>
      <c r="Q83" s="35"/>
      <c r="R83" s="35"/>
      <c r="S83" s="35"/>
    </row>
    <row r="84" spans="1:19">
      <c r="C84" s="10"/>
      <c r="D84" s="10"/>
      <c r="E84" s="10"/>
      <c r="I84" s="18"/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V84"/>
  <sheetViews>
    <sheetView workbookViewId="0">
      <pane ySplit="1" topLeftCell="A77" activePane="bottomLeft" state="frozen"/>
      <selection activeCell="W1" sqref="W1"/>
      <selection pane="bottomLeft" activeCell="E86" sqref="E86"/>
    </sheetView>
  </sheetViews>
  <sheetFormatPr defaultColWidth="9.1796875" defaultRowHeight="14.5"/>
  <cols>
    <col min="1" max="1" width="11.81640625" style="9" customWidth="1"/>
    <col min="2" max="2" width="16.453125" style="9" bestFit="1" customWidth="1"/>
    <col min="3" max="3" width="12" style="9" customWidth="1"/>
    <col min="4" max="4" width="12" style="9" bestFit="1" customWidth="1"/>
    <col min="5" max="5" width="13.6328125" style="9" customWidth="1"/>
    <col min="6" max="6" width="18.1796875" style="9" customWidth="1"/>
    <col min="7" max="7" width="30.453125" style="9" customWidth="1"/>
    <col min="8" max="8" width="27.453125" style="9" customWidth="1"/>
    <col min="9" max="9" width="22.26953125" style="9" customWidth="1"/>
    <col min="10" max="10" width="23.1796875" style="9" customWidth="1"/>
    <col min="11" max="19" width="9.1796875" style="11"/>
    <col min="20" max="16384" width="9.1796875" style="9"/>
  </cols>
  <sheetData>
    <row r="1" spans="1:22" ht="44" thickBot="1">
      <c r="A1" s="26" t="s">
        <v>92</v>
      </c>
      <c r="B1" s="26" t="s">
        <v>175</v>
      </c>
      <c r="C1" s="4">
        <v>41791</v>
      </c>
      <c r="D1" s="4">
        <v>42125</v>
      </c>
      <c r="E1" s="4">
        <v>42156</v>
      </c>
      <c r="F1" s="122" t="s">
        <v>276</v>
      </c>
      <c r="G1" s="19" t="s">
        <v>285</v>
      </c>
      <c r="H1" s="1" t="s">
        <v>286</v>
      </c>
      <c r="I1" s="1" t="s">
        <v>278</v>
      </c>
      <c r="J1" s="39" t="s">
        <v>287</v>
      </c>
    </row>
    <row r="2" spans="1:22">
      <c r="A2" s="126">
        <v>1</v>
      </c>
      <c r="B2" s="127" t="s">
        <v>93</v>
      </c>
      <c r="C2" s="84">
        <v>46006</v>
      </c>
      <c r="D2" s="84">
        <v>52110</v>
      </c>
      <c r="E2" s="120">
        <v>51409</v>
      </c>
      <c r="F2" s="85">
        <f t="shared" ref="F2:F33" si="0">E2/$E$83</f>
        <v>2.5750709648464168E-2</v>
      </c>
      <c r="G2" s="85">
        <f t="shared" ref="G2:G33" si="1">(E2-C2)/C2</f>
        <v>0.11744120332130592</v>
      </c>
      <c r="H2" s="81">
        <f t="shared" ref="H2:H33" si="2">E2-C2</f>
        <v>5403</v>
      </c>
      <c r="I2" s="87">
        <f>H2/$H$83</f>
        <v>6.010479125182161E-2</v>
      </c>
      <c r="J2" s="84">
        <f t="shared" ref="J2:J33" si="3">E2-D2</f>
        <v>-701</v>
      </c>
      <c r="L2" s="49"/>
      <c r="M2" s="46"/>
      <c r="T2" s="5"/>
      <c r="U2" s="38"/>
      <c r="V2" s="12"/>
    </row>
    <row r="3" spans="1:22">
      <c r="A3" s="128">
        <v>2</v>
      </c>
      <c r="B3" s="129" t="s">
        <v>94</v>
      </c>
      <c r="C3" s="62">
        <v>10575</v>
      </c>
      <c r="D3" s="62">
        <v>11424</v>
      </c>
      <c r="E3" s="121">
        <v>11184</v>
      </c>
      <c r="F3" s="86">
        <f t="shared" si="0"/>
        <v>5.6020528839001585E-3</v>
      </c>
      <c r="G3" s="86">
        <f t="shared" si="1"/>
        <v>5.7588652482269506E-2</v>
      </c>
      <c r="H3" s="63">
        <f t="shared" si="2"/>
        <v>609</v>
      </c>
      <c r="I3" s="88">
        <f t="shared" ref="I3:I66" si="4">H3/$H$83</f>
        <v>6.7747210572569614E-3</v>
      </c>
      <c r="J3" s="62">
        <f t="shared" si="3"/>
        <v>-240</v>
      </c>
      <c r="L3" s="49"/>
      <c r="M3" s="46"/>
      <c r="T3" s="5"/>
      <c r="U3" s="38"/>
      <c r="V3" s="12"/>
    </row>
    <row r="4" spans="1:22">
      <c r="A4" s="128">
        <v>3</v>
      </c>
      <c r="B4" s="129" t="s">
        <v>95</v>
      </c>
      <c r="C4" s="62">
        <v>16123</v>
      </c>
      <c r="D4" s="62">
        <v>16982</v>
      </c>
      <c r="E4" s="121">
        <v>16838</v>
      </c>
      <c r="F4" s="86">
        <f t="shared" si="0"/>
        <v>8.4341350553568378E-3</v>
      </c>
      <c r="G4" s="86">
        <f t="shared" si="1"/>
        <v>4.4346585623023009E-2</v>
      </c>
      <c r="H4" s="63">
        <f t="shared" si="2"/>
        <v>715</v>
      </c>
      <c r="I4" s="88">
        <f t="shared" si="4"/>
        <v>7.9539007486678602E-3</v>
      </c>
      <c r="J4" s="62">
        <f t="shared" si="3"/>
        <v>-144</v>
      </c>
      <c r="L4" s="49"/>
      <c r="M4" s="46"/>
      <c r="T4" s="5"/>
      <c r="U4" s="38"/>
      <c r="V4" s="12"/>
    </row>
    <row r="5" spans="1:22">
      <c r="A5" s="128">
        <v>4</v>
      </c>
      <c r="B5" s="129" t="s">
        <v>96</v>
      </c>
      <c r="C5" s="62">
        <v>5250</v>
      </c>
      <c r="D5" s="62">
        <v>5612</v>
      </c>
      <c r="E5" s="121">
        <v>5523</v>
      </c>
      <c r="F5" s="86">
        <f t="shared" si="0"/>
        <v>2.7664644204024123E-3</v>
      </c>
      <c r="G5" s="86">
        <f t="shared" si="1"/>
        <v>5.1999999999999998E-2</v>
      </c>
      <c r="H5" s="63">
        <f t="shared" si="2"/>
        <v>273</v>
      </c>
      <c r="I5" s="88">
        <f t="shared" si="4"/>
        <v>3.0369439222186377E-3</v>
      </c>
      <c r="J5" s="62">
        <f t="shared" si="3"/>
        <v>-89</v>
      </c>
      <c r="L5" s="49"/>
      <c r="M5" s="46"/>
      <c r="T5" s="5"/>
      <c r="U5" s="38"/>
      <c r="V5" s="12"/>
    </row>
    <row r="6" spans="1:22">
      <c r="A6" s="128">
        <v>5</v>
      </c>
      <c r="B6" s="129" t="s">
        <v>97</v>
      </c>
      <c r="C6" s="62">
        <v>7460</v>
      </c>
      <c r="D6" s="62">
        <v>7534</v>
      </c>
      <c r="E6" s="121">
        <v>7472</v>
      </c>
      <c r="F6" s="86">
        <f t="shared" si="0"/>
        <v>3.7427163044082604E-3</v>
      </c>
      <c r="G6" s="86">
        <f t="shared" si="1"/>
        <v>1.6085790884718498E-3</v>
      </c>
      <c r="H6" s="63">
        <f t="shared" si="2"/>
        <v>12</v>
      </c>
      <c r="I6" s="88">
        <f t="shared" si="4"/>
        <v>1.3349204053708297E-4</v>
      </c>
      <c r="J6" s="62">
        <f t="shared" si="3"/>
        <v>-62</v>
      </c>
      <c r="L6" s="49"/>
      <c r="M6" s="46"/>
      <c r="T6" s="5"/>
      <c r="U6" s="38"/>
      <c r="V6" s="12"/>
    </row>
    <row r="7" spans="1:22">
      <c r="A7" s="128">
        <v>6</v>
      </c>
      <c r="B7" s="129" t="s">
        <v>98</v>
      </c>
      <c r="C7" s="62">
        <v>123590</v>
      </c>
      <c r="D7" s="62">
        <v>131366</v>
      </c>
      <c r="E7" s="121">
        <v>129616</v>
      </c>
      <c r="F7" s="86">
        <f t="shared" si="0"/>
        <v>6.4924507027861497E-2</v>
      </c>
      <c r="G7" s="86">
        <f t="shared" si="1"/>
        <v>4.8757990128651188E-2</v>
      </c>
      <c r="H7" s="63">
        <f t="shared" si="2"/>
        <v>6026</v>
      </c>
      <c r="I7" s="88">
        <f t="shared" si="4"/>
        <v>6.7035253023038505E-2</v>
      </c>
      <c r="J7" s="62">
        <f t="shared" si="3"/>
        <v>-1750</v>
      </c>
      <c r="L7" s="49"/>
      <c r="M7" s="46"/>
      <c r="T7" s="5"/>
      <c r="U7" s="38"/>
      <c r="V7" s="12"/>
    </row>
    <row r="8" spans="1:22">
      <c r="A8" s="128">
        <v>7</v>
      </c>
      <c r="B8" s="129" t="s">
        <v>99</v>
      </c>
      <c r="C8" s="62">
        <v>83327</v>
      </c>
      <c r="D8" s="62">
        <v>90550</v>
      </c>
      <c r="E8" s="121">
        <v>88686</v>
      </c>
      <c r="F8" s="86">
        <f t="shared" si="0"/>
        <v>4.4422716564875668E-2</v>
      </c>
      <c r="G8" s="86">
        <f t="shared" si="1"/>
        <v>6.4312887779471237E-2</v>
      </c>
      <c r="H8" s="63">
        <f t="shared" si="2"/>
        <v>5359</v>
      </c>
      <c r="I8" s="88">
        <f t="shared" si="4"/>
        <v>5.9615320436518973E-2</v>
      </c>
      <c r="J8" s="62">
        <f t="shared" si="3"/>
        <v>-1864</v>
      </c>
      <c r="L8" s="49"/>
      <c r="M8" s="46"/>
      <c r="T8" s="5"/>
      <c r="U8" s="38"/>
      <c r="V8" s="12"/>
    </row>
    <row r="9" spans="1:22">
      <c r="A9" s="128">
        <v>8</v>
      </c>
      <c r="B9" s="129" t="s">
        <v>100</v>
      </c>
      <c r="C9" s="62">
        <v>4464</v>
      </c>
      <c r="D9" s="62">
        <v>4531</v>
      </c>
      <c r="E9" s="121">
        <v>4448</v>
      </c>
      <c r="F9" s="86">
        <f t="shared" si="0"/>
        <v>2.2279981426670159E-3</v>
      </c>
      <c r="G9" s="86">
        <f t="shared" si="1"/>
        <v>-3.5842293906810036E-3</v>
      </c>
      <c r="H9" s="63">
        <f t="shared" si="2"/>
        <v>-16</v>
      </c>
      <c r="I9" s="88">
        <f t="shared" si="4"/>
        <v>-1.7798938738277731E-4</v>
      </c>
      <c r="J9" s="62">
        <f t="shared" si="3"/>
        <v>-83</v>
      </c>
      <c r="L9" s="49"/>
      <c r="M9" s="46"/>
      <c r="T9" s="5"/>
      <c r="U9" s="38"/>
      <c r="V9" s="12"/>
    </row>
    <row r="10" spans="1:22">
      <c r="A10" s="128">
        <v>9</v>
      </c>
      <c r="B10" s="129" t="s">
        <v>101</v>
      </c>
      <c r="C10" s="62">
        <v>34214</v>
      </c>
      <c r="D10" s="62">
        <v>35578</v>
      </c>
      <c r="E10" s="121">
        <v>35139</v>
      </c>
      <c r="F10" s="86">
        <f t="shared" si="0"/>
        <v>1.7601085147296823E-2</v>
      </c>
      <c r="G10" s="86">
        <f t="shared" si="1"/>
        <v>2.7035716373414391E-2</v>
      </c>
      <c r="H10" s="63">
        <f t="shared" si="2"/>
        <v>925</v>
      </c>
      <c r="I10" s="88">
        <f t="shared" si="4"/>
        <v>1.0290011458066814E-2</v>
      </c>
      <c r="J10" s="62">
        <f t="shared" si="3"/>
        <v>-439</v>
      </c>
      <c r="L10" s="49"/>
      <c r="M10" s="46"/>
      <c r="T10" s="5"/>
      <c r="U10" s="38"/>
      <c r="V10" s="12"/>
    </row>
    <row r="11" spans="1:22">
      <c r="A11" s="128">
        <v>10</v>
      </c>
      <c r="B11" s="129" t="s">
        <v>102</v>
      </c>
      <c r="C11" s="62">
        <v>35550</v>
      </c>
      <c r="D11" s="62">
        <v>35880</v>
      </c>
      <c r="E11" s="121">
        <v>35174</v>
      </c>
      <c r="F11" s="86">
        <f t="shared" si="0"/>
        <v>1.7618616607502163E-2</v>
      </c>
      <c r="G11" s="86">
        <f t="shared" si="1"/>
        <v>-1.0576652601969057E-2</v>
      </c>
      <c r="H11" s="63">
        <f t="shared" si="2"/>
        <v>-376</v>
      </c>
      <c r="I11" s="88">
        <f t="shared" si="4"/>
        <v>-4.1827506034952666E-3</v>
      </c>
      <c r="J11" s="62">
        <f t="shared" si="3"/>
        <v>-706</v>
      </c>
      <c r="L11" s="49"/>
      <c r="M11" s="46"/>
      <c r="T11" s="5"/>
      <c r="U11" s="38"/>
      <c r="V11" s="12"/>
    </row>
    <row r="12" spans="1:22">
      <c r="A12" s="128">
        <v>11</v>
      </c>
      <c r="B12" s="129" t="s">
        <v>103</v>
      </c>
      <c r="C12" s="62">
        <v>4085</v>
      </c>
      <c r="D12" s="62">
        <v>4078</v>
      </c>
      <c r="E12" s="121">
        <v>4054</v>
      </c>
      <c r="F12" s="86">
        <f t="shared" si="0"/>
        <v>2.0306439906412057E-3</v>
      </c>
      <c r="G12" s="86">
        <f t="shared" si="1"/>
        <v>-7.5887392900856792E-3</v>
      </c>
      <c r="H12" s="63">
        <f t="shared" si="2"/>
        <v>-31</v>
      </c>
      <c r="I12" s="88">
        <f t="shared" si="4"/>
        <v>-3.4485443805413102E-4</v>
      </c>
      <c r="J12" s="62">
        <f t="shared" si="3"/>
        <v>-24</v>
      </c>
      <c r="L12" s="49"/>
      <c r="M12" s="46"/>
      <c r="T12" s="5"/>
      <c r="U12" s="38"/>
      <c r="V12" s="12"/>
    </row>
    <row r="13" spans="1:22">
      <c r="A13" s="128">
        <v>12</v>
      </c>
      <c r="B13" s="129" t="s">
        <v>104</v>
      </c>
      <c r="C13" s="62">
        <v>2779</v>
      </c>
      <c r="D13" s="62">
        <v>3121</v>
      </c>
      <c r="E13" s="121">
        <v>2997</v>
      </c>
      <c r="F13" s="86">
        <f t="shared" si="0"/>
        <v>1.5011938924399835E-3</v>
      </c>
      <c r="G13" s="86">
        <f t="shared" si="1"/>
        <v>7.8445483987045705E-2</v>
      </c>
      <c r="H13" s="63">
        <f t="shared" si="2"/>
        <v>218</v>
      </c>
      <c r="I13" s="88">
        <f t="shared" si="4"/>
        <v>2.4251054030903409E-3</v>
      </c>
      <c r="J13" s="62">
        <f t="shared" si="3"/>
        <v>-124</v>
      </c>
      <c r="L13" s="49"/>
      <c r="M13" s="46"/>
      <c r="T13" s="5"/>
      <c r="U13" s="38"/>
      <c r="V13" s="12"/>
    </row>
    <row r="14" spans="1:22">
      <c r="A14" s="128">
        <v>13</v>
      </c>
      <c r="B14" s="129" t="s">
        <v>105</v>
      </c>
      <c r="C14" s="62">
        <v>4832</v>
      </c>
      <c r="D14" s="62">
        <v>4852</v>
      </c>
      <c r="E14" s="121">
        <v>4728</v>
      </c>
      <c r="F14" s="86">
        <f t="shared" si="0"/>
        <v>2.368249824309724E-3</v>
      </c>
      <c r="G14" s="86">
        <f t="shared" si="1"/>
        <v>-2.1523178807947019E-2</v>
      </c>
      <c r="H14" s="63">
        <f t="shared" si="2"/>
        <v>-104</v>
      </c>
      <c r="I14" s="88">
        <f t="shared" si="4"/>
        <v>-1.1569310179880524E-3</v>
      </c>
      <c r="J14" s="62">
        <f t="shared" si="3"/>
        <v>-124</v>
      </c>
      <c r="L14" s="49"/>
      <c r="M14" s="46"/>
      <c r="T14" s="5"/>
      <c r="U14" s="38"/>
      <c r="V14" s="12"/>
    </row>
    <row r="15" spans="1:22">
      <c r="A15" s="128">
        <v>14</v>
      </c>
      <c r="B15" s="129" t="s">
        <v>106</v>
      </c>
      <c r="C15" s="62">
        <v>6649</v>
      </c>
      <c r="D15" s="62">
        <v>6805</v>
      </c>
      <c r="E15" s="121">
        <v>6641</v>
      </c>
      <c r="F15" s="86">
        <f t="shared" si="0"/>
        <v>3.3264693492472243E-3</v>
      </c>
      <c r="G15" s="86">
        <f t="shared" si="1"/>
        <v>-1.2031884493908858E-3</v>
      </c>
      <c r="H15" s="63">
        <f t="shared" si="2"/>
        <v>-8</v>
      </c>
      <c r="I15" s="88">
        <f t="shared" si="4"/>
        <v>-8.8994693691388655E-5</v>
      </c>
      <c r="J15" s="62">
        <f t="shared" si="3"/>
        <v>-164</v>
      </c>
      <c r="L15" s="49"/>
      <c r="M15" s="46"/>
      <c r="T15" s="5"/>
      <c r="U15" s="38"/>
      <c r="V15" s="12"/>
    </row>
    <row r="16" spans="1:22">
      <c r="A16" s="128">
        <v>15</v>
      </c>
      <c r="B16" s="129" t="s">
        <v>107</v>
      </c>
      <c r="C16" s="62">
        <v>8408</v>
      </c>
      <c r="D16" s="62">
        <v>8382</v>
      </c>
      <c r="E16" s="121">
        <v>8301</v>
      </c>
      <c r="F16" s="86">
        <f t="shared" si="0"/>
        <v>4.157961461843278E-3</v>
      </c>
      <c r="G16" s="86">
        <f t="shared" si="1"/>
        <v>-1.2725975261655566E-2</v>
      </c>
      <c r="H16" s="63">
        <f t="shared" si="2"/>
        <v>-107</v>
      </c>
      <c r="I16" s="88">
        <f t="shared" si="4"/>
        <v>-1.1903040281223231E-3</v>
      </c>
      <c r="J16" s="62">
        <f t="shared" si="3"/>
        <v>-81</v>
      </c>
      <c r="L16" s="49"/>
      <c r="M16" s="46"/>
      <c r="T16" s="5"/>
      <c r="U16" s="38"/>
      <c r="V16" s="12"/>
    </row>
    <row r="17" spans="1:12">
      <c r="A17" s="128">
        <v>16</v>
      </c>
      <c r="B17" s="129" t="s">
        <v>108</v>
      </c>
      <c r="C17" s="62">
        <v>77474</v>
      </c>
      <c r="D17" s="62">
        <v>80435</v>
      </c>
      <c r="E17" s="121">
        <v>79364</v>
      </c>
      <c r="F17" s="86">
        <f t="shared" si="0"/>
        <v>3.9753337363899514E-2</v>
      </c>
      <c r="G17" s="86">
        <f t="shared" si="1"/>
        <v>2.4395280997495935E-2</v>
      </c>
      <c r="H17" s="63">
        <f t="shared" si="2"/>
        <v>1890</v>
      </c>
      <c r="I17" s="88">
        <f t="shared" si="4"/>
        <v>2.1024996384590568E-2</v>
      </c>
      <c r="J17" s="62">
        <f t="shared" si="3"/>
        <v>-1071</v>
      </c>
    </row>
    <row r="18" spans="1:12">
      <c r="A18" s="128">
        <v>17</v>
      </c>
      <c r="B18" s="129" t="s">
        <v>109</v>
      </c>
      <c r="C18" s="62">
        <v>15805</v>
      </c>
      <c r="D18" s="62">
        <v>15849</v>
      </c>
      <c r="E18" s="121">
        <v>15657</v>
      </c>
      <c r="F18" s="86">
        <f t="shared" si="0"/>
        <v>7.8425734981424165E-3</v>
      </c>
      <c r="G18" s="86">
        <f t="shared" si="1"/>
        <v>-9.3641252768111357E-3</v>
      </c>
      <c r="H18" s="63">
        <f t="shared" si="2"/>
        <v>-148</v>
      </c>
      <c r="I18" s="88">
        <f t="shared" si="4"/>
        <v>-1.6464018332906899E-3</v>
      </c>
      <c r="J18" s="62">
        <f t="shared" si="3"/>
        <v>-192</v>
      </c>
    </row>
    <row r="19" spans="1:12">
      <c r="A19" s="128">
        <v>18</v>
      </c>
      <c r="B19" s="129" t="s">
        <v>110</v>
      </c>
      <c r="C19" s="62">
        <v>2866</v>
      </c>
      <c r="D19" s="62">
        <v>2917</v>
      </c>
      <c r="E19" s="121">
        <v>2889</v>
      </c>
      <c r="F19" s="86">
        <f t="shared" si="0"/>
        <v>1.4470968152349392E-3</v>
      </c>
      <c r="G19" s="86">
        <f t="shared" si="1"/>
        <v>8.0251221214235873E-3</v>
      </c>
      <c r="H19" s="63">
        <f t="shared" si="2"/>
        <v>23</v>
      </c>
      <c r="I19" s="88">
        <f t="shared" si="4"/>
        <v>2.5585974436274239E-4</v>
      </c>
      <c r="J19" s="62">
        <f t="shared" si="3"/>
        <v>-28</v>
      </c>
      <c r="K19" s="5"/>
    </row>
    <row r="20" spans="1:12">
      <c r="A20" s="128">
        <v>19</v>
      </c>
      <c r="B20" s="129" t="s">
        <v>111</v>
      </c>
      <c r="C20" s="62">
        <v>11829</v>
      </c>
      <c r="D20" s="62">
        <v>12101</v>
      </c>
      <c r="E20" s="121">
        <v>11904</v>
      </c>
      <c r="F20" s="86">
        <f t="shared" si="0"/>
        <v>5.962700065267122E-3</v>
      </c>
      <c r="G20" s="86">
        <f t="shared" si="1"/>
        <v>6.3403499873193004E-3</v>
      </c>
      <c r="H20" s="63">
        <f t="shared" si="2"/>
        <v>75</v>
      </c>
      <c r="I20" s="88">
        <f t="shared" si="4"/>
        <v>8.3432525335676863E-4</v>
      </c>
      <c r="J20" s="62">
        <f t="shared" si="3"/>
        <v>-197</v>
      </c>
      <c r="K20" s="5"/>
    </row>
    <row r="21" spans="1:12">
      <c r="A21" s="128">
        <v>20</v>
      </c>
      <c r="B21" s="129" t="s">
        <v>112</v>
      </c>
      <c r="C21" s="62">
        <v>34191</v>
      </c>
      <c r="D21" s="62">
        <v>34146</v>
      </c>
      <c r="E21" s="121">
        <v>33694</v>
      </c>
      <c r="F21" s="86">
        <f t="shared" si="0"/>
        <v>1.6877286290247848E-2</v>
      </c>
      <c r="G21" s="86">
        <f t="shared" si="1"/>
        <v>-1.4535989002953994E-2</v>
      </c>
      <c r="H21" s="63">
        <f t="shared" si="2"/>
        <v>-497</v>
      </c>
      <c r="I21" s="88">
        <f t="shared" si="4"/>
        <v>-5.5287953455775201E-3</v>
      </c>
      <c r="J21" s="62">
        <f t="shared" si="3"/>
        <v>-452</v>
      </c>
      <c r="K21" s="5"/>
      <c r="L21" s="5"/>
    </row>
    <row r="22" spans="1:12">
      <c r="A22" s="128">
        <v>21</v>
      </c>
      <c r="B22" s="129" t="s">
        <v>113</v>
      </c>
      <c r="C22" s="62">
        <v>9116</v>
      </c>
      <c r="D22" s="62">
        <v>17072</v>
      </c>
      <c r="E22" s="121">
        <v>16832</v>
      </c>
      <c r="F22" s="86">
        <f t="shared" si="0"/>
        <v>8.4311296621787796E-3</v>
      </c>
      <c r="G22" s="86">
        <f t="shared" si="1"/>
        <v>0.84642387011847298</v>
      </c>
      <c r="H22" s="63">
        <f t="shared" si="2"/>
        <v>7716</v>
      </c>
      <c r="I22" s="88">
        <f t="shared" si="4"/>
        <v>8.5835382065344357E-2</v>
      </c>
      <c r="J22" s="62">
        <f t="shared" si="3"/>
        <v>-240</v>
      </c>
      <c r="K22" s="5"/>
      <c r="L22" s="5"/>
    </row>
    <row r="23" spans="1:12">
      <c r="A23" s="128">
        <v>22</v>
      </c>
      <c r="B23" s="129" t="s">
        <v>114</v>
      </c>
      <c r="C23" s="62">
        <v>10995</v>
      </c>
      <c r="D23" s="62">
        <v>11040</v>
      </c>
      <c r="E23" s="121">
        <v>10934</v>
      </c>
      <c r="F23" s="86">
        <f t="shared" si="0"/>
        <v>5.4768281681477409E-3</v>
      </c>
      <c r="G23" s="86">
        <f t="shared" si="1"/>
        <v>-5.5479763528876761E-3</v>
      </c>
      <c r="H23" s="63">
        <f t="shared" si="2"/>
        <v>-61</v>
      </c>
      <c r="I23" s="88">
        <f t="shared" si="4"/>
        <v>-6.7858453939683848E-4</v>
      </c>
      <c r="J23" s="62">
        <f t="shared" si="3"/>
        <v>-106</v>
      </c>
      <c r="K23" s="5"/>
      <c r="L23" s="5"/>
    </row>
    <row r="24" spans="1:12">
      <c r="A24" s="128">
        <v>23</v>
      </c>
      <c r="B24" s="129" t="s">
        <v>115</v>
      </c>
      <c r="C24" s="62">
        <v>9604</v>
      </c>
      <c r="D24" s="62">
        <v>10087</v>
      </c>
      <c r="E24" s="121">
        <v>9923</v>
      </c>
      <c r="F24" s="86">
        <f t="shared" si="0"/>
        <v>4.970419417644964E-3</v>
      </c>
      <c r="G24" s="86">
        <f t="shared" si="1"/>
        <v>3.321532694710537E-2</v>
      </c>
      <c r="H24" s="63">
        <f t="shared" si="2"/>
        <v>319</v>
      </c>
      <c r="I24" s="88">
        <f t="shared" si="4"/>
        <v>3.5486634109441226E-3</v>
      </c>
      <c r="J24" s="62">
        <f t="shared" si="3"/>
        <v>-164</v>
      </c>
      <c r="K24" s="5"/>
      <c r="L24" s="5"/>
    </row>
    <row r="25" spans="1:12">
      <c r="A25" s="128">
        <v>24</v>
      </c>
      <c r="B25" s="129" t="s">
        <v>116</v>
      </c>
      <c r="C25" s="62">
        <v>4330</v>
      </c>
      <c r="D25" s="62">
        <v>4563</v>
      </c>
      <c r="E25" s="121">
        <v>4473</v>
      </c>
      <c r="F25" s="86">
        <f t="shared" si="0"/>
        <v>2.2405206142422579E-3</v>
      </c>
      <c r="G25" s="86">
        <f t="shared" si="1"/>
        <v>3.3025404157043879E-2</v>
      </c>
      <c r="H25" s="63">
        <f t="shared" si="2"/>
        <v>143</v>
      </c>
      <c r="I25" s="88">
        <f t="shared" si="4"/>
        <v>1.5907801497335721E-3</v>
      </c>
      <c r="J25" s="62">
        <f t="shared" si="3"/>
        <v>-90</v>
      </c>
      <c r="K25" s="5"/>
      <c r="L25" s="5"/>
    </row>
    <row r="26" spans="1:12">
      <c r="A26" s="128">
        <v>25</v>
      </c>
      <c r="B26" s="129" t="s">
        <v>117</v>
      </c>
      <c r="C26" s="62">
        <v>12218</v>
      </c>
      <c r="D26" s="62">
        <v>12874</v>
      </c>
      <c r="E26" s="121">
        <v>12744</v>
      </c>
      <c r="F26" s="86">
        <f t="shared" si="0"/>
        <v>6.383455110195245E-3</v>
      </c>
      <c r="G26" s="86">
        <f t="shared" si="1"/>
        <v>4.3051235881486329E-2</v>
      </c>
      <c r="H26" s="63">
        <f t="shared" si="2"/>
        <v>526</v>
      </c>
      <c r="I26" s="88">
        <f t="shared" si="4"/>
        <v>5.8514011102088039E-3</v>
      </c>
      <c r="J26" s="62">
        <f t="shared" si="3"/>
        <v>-130</v>
      </c>
      <c r="K26" s="5"/>
      <c r="L26" s="5"/>
    </row>
    <row r="27" spans="1:12">
      <c r="A27" s="128">
        <v>26</v>
      </c>
      <c r="B27" s="129" t="s">
        <v>118</v>
      </c>
      <c r="C27" s="62">
        <v>14338</v>
      </c>
      <c r="D27" s="62">
        <v>17858</v>
      </c>
      <c r="E27" s="121">
        <v>17617</v>
      </c>
      <c r="F27" s="86">
        <f t="shared" si="0"/>
        <v>8.8243352696413709E-3</v>
      </c>
      <c r="G27" s="86">
        <f t="shared" si="1"/>
        <v>0.22869298367973218</v>
      </c>
      <c r="H27" s="63">
        <f t="shared" si="2"/>
        <v>3279</v>
      </c>
      <c r="I27" s="88">
        <f t="shared" si="4"/>
        <v>3.647670007675792E-2</v>
      </c>
      <c r="J27" s="62">
        <f t="shared" si="3"/>
        <v>-241</v>
      </c>
      <c r="K27" s="5"/>
      <c r="L27" s="5"/>
    </row>
    <row r="28" spans="1:12">
      <c r="A28" s="128">
        <v>27</v>
      </c>
      <c r="B28" s="129" t="s">
        <v>119</v>
      </c>
      <c r="C28" s="62">
        <v>40097</v>
      </c>
      <c r="D28" s="62">
        <v>42837</v>
      </c>
      <c r="E28" s="121">
        <v>42386</v>
      </c>
      <c r="F28" s="86">
        <f t="shared" si="0"/>
        <v>2.1231099207527908E-2</v>
      </c>
      <c r="G28" s="86">
        <f t="shared" si="1"/>
        <v>5.7086565079681774E-2</v>
      </c>
      <c r="H28" s="63">
        <f t="shared" si="2"/>
        <v>2289</v>
      </c>
      <c r="I28" s="88">
        <f t="shared" si="4"/>
        <v>2.5463606732448577E-2</v>
      </c>
      <c r="J28" s="62">
        <f t="shared" si="3"/>
        <v>-451</v>
      </c>
      <c r="K28" s="5"/>
      <c r="L28" s="5"/>
    </row>
    <row r="29" spans="1:12">
      <c r="A29" s="128">
        <v>28</v>
      </c>
      <c r="B29" s="129" t="s">
        <v>120</v>
      </c>
      <c r="C29" s="62">
        <v>8967</v>
      </c>
      <c r="D29" s="62">
        <v>9263</v>
      </c>
      <c r="E29" s="121">
        <v>9233</v>
      </c>
      <c r="F29" s="86">
        <f t="shared" si="0"/>
        <v>4.6247992021682914E-3</v>
      </c>
      <c r="G29" s="86">
        <f t="shared" si="1"/>
        <v>2.9664324746291961E-2</v>
      </c>
      <c r="H29" s="63">
        <f t="shared" si="2"/>
        <v>266</v>
      </c>
      <c r="I29" s="88">
        <f t="shared" si="4"/>
        <v>2.9590735652386727E-3</v>
      </c>
      <c r="J29" s="62">
        <f t="shared" si="3"/>
        <v>-30</v>
      </c>
      <c r="K29" s="5"/>
      <c r="L29" s="5"/>
    </row>
    <row r="30" spans="1:12">
      <c r="A30" s="128">
        <v>29</v>
      </c>
      <c r="B30" s="129" t="s">
        <v>121</v>
      </c>
      <c r="C30" s="62">
        <v>2541</v>
      </c>
      <c r="D30" s="62">
        <v>2626</v>
      </c>
      <c r="E30" s="121">
        <v>2572</v>
      </c>
      <c r="F30" s="86">
        <f t="shared" si="0"/>
        <v>1.2883118756608733E-3</v>
      </c>
      <c r="G30" s="86">
        <f t="shared" si="1"/>
        <v>1.2199921290830381E-2</v>
      </c>
      <c r="H30" s="63">
        <f t="shared" si="2"/>
        <v>31</v>
      </c>
      <c r="I30" s="88">
        <f t="shared" si="4"/>
        <v>3.4485443805413102E-4</v>
      </c>
      <c r="J30" s="62">
        <f t="shared" si="3"/>
        <v>-54</v>
      </c>
      <c r="K30" s="5"/>
      <c r="L30" s="5"/>
    </row>
    <row r="31" spans="1:12">
      <c r="A31" s="128">
        <v>30</v>
      </c>
      <c r="B31" s="129" t="s">
        <v>122</v>
      </c>
      <c r="C31" s="62">
        <v>3062</v>
      </c>
      <c r="D31" s="62">
        <v>3279</v>
      </c>
      <c r="E31" s="121">
        <v>3249</v>
      </c>
      <c r="F31" s="86">
        <f t="shared" si="0"/>
        <v>1.6274204059184207E-3</v>
      </c>
      <c r="G31" s="86">
        <f t="shared" si="1"/>
        <v>6.1071195297191377E-2</v>
      </c>
      <c r="H31" s="63">
        <f t="shared" si="2"/>
        <v>187</v>
      </c>
      <c r="I31" s="88">
        <f t="shared" si="4"/>
        <v>2.0802509650362099E-3</v>
      </c>
      <c r="J31" s="62">
        <f t="shared" si="3"/>
        <v>-30</v>
      </c>
      <c r="K31" s="5"/>
      <c r="L31" s="5"/>
    </row>
    <row r="32" spans="1:12">
      <c r="A32" s="128">
        <v>31</v>
      </c>
      <c r="B32" s="129" t="s">
        <v>123</v>
      </c>
      <c r="C32" s="62">
        <v>36815</v>
      </c>
      <c r="D32" s="62">
        <v>37907</v>
      </c>
      <c r="E32" s="121">
        <v>37618</v>
      </c>
      <c r="F32" s="86">
        <f t="shared" si="0"/>
        <v>1.8842813428697799E-2</v>
      </c>
      <c r="G32" s="86">
        <f t="shared" si="1"/>
        <v>2.1811761510253973E-2</v>
      </c>
      <c r="H32" s="63">
        <f t="shared" si="2"/>
        <v>803</v>
      </c>
      <c r="I32" s="88">
        <f t="shared" si="4"/>
        <v>8.9328423792731353E-3</v>
      </c>
      <c r="J32" s="62">
        <f t="shared" si="3"/>
        <v>-289</v>
      </c>
      <c r="K32" s="5"/>
      <c r="L32" s="5"/>
    </row>
    <row r="33" spans="1:12">
      <c r="A33" s="128">
        <v>32</v>
      </c>
      <c r="B33" s="129" t="s">
        <v>124</v>
      </c>
      <c r="C33" s="62">
        <v>10607</v>
      </c>
      <c r="D33" s="62">
        <v>10834</v>
      </c>
      <c r="E33" s="121">
        <v>10720</v>
      </c>
      <c r="F33" s="86">
        <f t="shared" si="0"/>
        <v>5.3696358114636716E-3</v>
      </c>
      <c r="G33" s="86">
        <f t="shared" si="1"/>
        <v>1.0653342132553974E-2</v>
      </c>
      <c r="H33" s="63">
        <f t="shared" si="2"/>
        <v>113</v>
      </c>
      <c r="I33" s="88">
        <f t="shared" si="4"/>
        <v>1.2570500483908647E-3</v>
      </c>
      <c r="J33" s="62">
        <f t="shared" si="3"/>
        <v>-114</v>
      </c>
      <c r="K33" s="5"/>
      <c r="L33" s="12"/>
    </row>
    <row r="34" spans="1:12">
      <c r="A34" s="128">
        <v>33</v>
      </c>
      <c r="B34" s="129" t="s">
        <v>125</v>
      </c>
      <c r="C34" s="62">
        <v>38987</v>
      </c>
      <c r="D34" s="62">
        <v>43325</v>
      </c>
      <c r="E34" s="121">
        <v>43089</v>
      </c>
      <c r="F34" s="86">
        <f t="shared" ref="F34:F65" si="5">E34/$E$83</f>
        <v>2.1583231108223709E-2</v>
      </c>
      <c r="G34" s="86">
        <f t="shared" ref="G34:G65" si="6">(E34-C34)/C34</f>
        <v>0.10521455869905354</v>
      </c>
      <c r="H34" s="63">
        <f t="shared" ref="H34:H65" si="7">E34-C34</f>
        <v>4102</v>
      </c>
      <c r="I34" s="88">
        <f t="shared" si="4"/>
        <v>4.5632029190259528E-2</v>
      </c>
      <c r="J34" s="62">
        <f t="shared" ref="J34:J66" si="8">E34-D34</f>
        <v>-236</v>
      </c>
      <c r="K34" s="5"/>
      <c r="L34" s="12"/>
    </row>
    <row r="35" spans="1:12">
      <c r="A35" s="128">
        <v>34</v>
      </c>
      <c r="B35" s="129" t="s">
        <v>126</v>
      </c>
      <c r="C35" s="62">
        <v>468525</v>
      </c>
      <c r="D35" s="62">
        <v>499406</v>
      </c>
      <c r="E35" s="121">
        <v>493230</v>
      </c>
      <c r="F35" s="86">
        <f t="shared" si="5"/>
        <v>0.24705834620225994</v>
      </c>
      <c r="G35" s="86">
        <f t="shared" si="6"/>
        <v>5.2729310068833038E-2</v>
      </c>
      <c r="H35" s="63">
        <f t="shared" si="7"/>
        <v>24705</v>
      </c>
      <c r="I35" s="88">
        <f t="shared" si="4"/>
        <v>0.27482673845571959</v>
      </c>
      <c r="J35" s="62">
        <f t="shared" si="8"/>
        <v>-6176</v>
      </c>
    </row>
    <row r="36" spans="1:12">
      <c r="A36" s="128">
        <v>35</v>
      </c>
      <c r="B36" s="129" t="s">
        <v>127</v>
      </c>
      <c r="C36" s="62">
        <v>113150</v>
      </c>
      <c r="D36" s="62">
        <v>118484</v>
      </c>
      <c r="E36" s="121">
        <v>117219</v>
      </c>
      <c r="F36" s="86">
        <f t="shared" si="5"/>
        <v>5.8714863823130604E-2</v>
      </c>
      <c r="G36" s="86">
        <f t="shared" si="6"/>
        <v>3.5961113566062748E-2</v>
      </c>
      <c r="H36" s="63">
        <f t="shared" si="7"/>
        <v>4069</v>
      </c>
      <c r="I36" s="88">
        <f t="shared" si="4"/>
        <v>4.5264926078782554E-2</v>
      </c>
      <c r="J36" s="62">
        <f t="shared" si="8"/>
        <v>-1265</v>
      </c>
    </row>
    <row r="37" spans="1:12">
      <c r="A37" s="128">
        <v>36</v>
      </c>
      <c r="B37" s="129" t="s">
        <v>128</v>
      </c>
      <c r="C37" s="62">
        <v>4300</v>
      </c>
      <c r="D37" s="62">
        <v>4484</v>
      </c>
      <c r="E37" s="121">
        <v>4372</v>
      </c>
      <c r="F37" s="86">
        <f t="shared" si="5"/>
        <v>2.189929829078281E-3</v>
      </c>
      <c r="G37" s="86">
        <f t="shared" si="6"/>
        <v>1.6744186046511629E-2</v>
      </c>
      <c r="H37" s="63">
        <f t="shared" si="7"/>
        <v>72</v>
      </c>
      <c r="I37" s="88">
        <f t="shared" si="4"/>
        <v>8.0095224322249787E-4</v>
      </c>
      <c r="J37" s="62">
        <f t="shared" si="8"/>
        <v>-112</v>
      </c>
    </row>
    <row r="38" spans="1:12">
      <c r="A38" s="128">
        <v>37</v>
      </c>
      <c r="B38" s="129" t="s">
        <v>129</v>
      </c>
      <c r="C38" s="62">
        <v>9115</v>
      </c>
      <c r="D38" s="62">
        <v>9350</v>
      </c>
      <c r="E38" s="121">
        <v>7595</v>
      </c>
      <c r="F38" s="86">
        <f t="shared" si="5"/>
        <v>3.8043268645584502E-3</v>
      </c>
      <c r="G38" s="86">
        <f t="shared" si="6"/>
        <v>-0.16675809105869446</v>
      </c>
      <c r="H38" s="63">
        <f t="shared" si="7"/>
        <v>-1520</v>
      </c>
      <c r="I38" s="88">
        <f t="shared" si="4"/>
        <v>-1.6908991801363845E-2</v>
      </c>
      <c r="J38" s="62">
        <f t="shared" si="8"/>
        <v>-1755</v>
      </c>
    </row>
    <row r="39" spans="1:12">
      <c r="A39" s="128">
        <v>38</v>
      </c>
      <c r="B39" s="129" t="s">
        <v>130</v>
      </c>
      <c r="C39" s="62">
        <v>29702</v>
      </c>
      <c r="D39" s="62">
        <v>31070</v>
      </c>
      <c r="E39" s="121">
        <v>29650</v>
      </c>
      <c r="F39" s="86">
        <f t="shared" si="5"/>
        <v>1.485165128823674E-2</v>
      </c>
      <c r="G39" s="86">
        <f t="shared" si="6"/>
        <v>-1.750723856979328E-3</v>
      </c>
      <c r="H39" s="63">
        <f t="shared" si="7"/>
        <v>-52</v>
      </c>
      <c r="I39" s="88">
        <f t="shared" si="4"/>
        <v>-5.7846550899402619E-4</v>
      </c>
      <c r="J39" s="62">
        <f t="shared" si="8"/>
        <v>-1420</v>
      </c>
    </row>
    <row r="40" spans="1:12">
      <c r="A40" s="128">
        <v>39</v>
      </c>
      <c r="B40" s="129" t="s">
        <v>131</v>
      </c>
      <c r="C40" s="62">
        <v>9423</v>
      </c>
      <c r="D40" s="62">
        <v>9514</v>
      </c>
      <c r="E40" s="121">
        <v>9305</v>
      </c>
      <c r="F40" s="86">
        <f t="shared" si="5"/>
        <v>4.6608639203049871E-3</v>
      </c>
      <c r="G40" s="86">
        <f t="shared" si="6"/>
        <v>-1.2522551204499629E-2</v>
      </c>
      <c r="H40" s="63">
        <f t="shared" si="7"/>
        <v>-118</v>
      </c>
      <c r="I40" s="88">
        <f t="shared" si="4"/>
        <v>-1.3126717319479825E-3</v>
      </c>
      <c r="J40" s="62">
        <f t="shared" si="8"/>
        <v>-209</v>
      </c>
    </row>
    <row r="41" spans="1:12">
      <c r="A41" s="128">
        <v>40</v>
      </c>
      <c r="B41" s="129" t="s">
        <v>132</v>
      </c>
      <c r="C41" s="62">
        <v>5114</v>
      </c>
      <c r="D41" s="62">
        <v>5301</v>
      </c>
      <c r="E41" s="121">
        <v>5041</v>
      </c>
      <c r="F41" s="86">
        <f t="shared" si="5"/>
        <v>2.5250311684317508E-3</v>
      </c>
      <c r="G41" s="86">
        <f t="shared" si="6"/>
        <v>-1.4274540477121627E-2</v>
      </c>
      <c r="H41" s="63">
        <f t="shared" si="7"/>
        <v>-73</v>
      </c>
      <c r="I41" s="88">
        <f t="shared" si="4"/>
        <v>-8.1207657993392142E-4</v>
      </c>
      <c r="J41" s="62">
        <f t="shared" si="8"/>
        <v>-260</v>
      </c>
    </row>
    <row r="42" spans="1:12">
      <c r="A42" s="128">
        <v>41</v>
      </c>
      <c r="B42" s="129" t="s">
        <v>133</v>
      </c>
      <c r="C42" s="62">
        <v>29684</v>
      </c>
      <c r="D42" s="62">
        <v>36234</v>
      </c>
      <c r="E42" s="121">
        <v>35327</v>
      </c>
      <c r="F42" s="86">
        <f t="shared" si="5"/>
        <v>1.7695254133542643E-2</v>
      </c>
      <c r="G42" s="86">
        <f t="shared" si="6"/>
        <v>0.19010241207384448</v>
      </c>
      <c r="H42" s="63">
        <f t="shared" si="7"/>
        <v>5643</v>
      </c>
      <c r="I42" s="88">
        <f t="shared" si="4"/>
        <v>6.2774632062563271E-2</v>
      </c>
      <c r="J42" s="62">
        <f t="shared" si="8"/>
        <v>-907</v>
      </c>
    </row>
    <row r="43" spans="1:12">
      <c r="A43" s="128">
        <v>42</v>
      </c>
      <c r="B43" s="129" t="s">
        <v>134</v>
      </c>
      <c r="C43" s="62">
        <v>55379</v>
      </c>
      <c r="D43" s="62">
        <v>58781</v>
      </c>
      <c r="E43" s="121">
        <v>57977</v>
      </c>
      <c r="F43" s="86">
        <f t="shared" si="5"/>
        <v>2.9040613380711688E-2</v>
      </c>
      <c r="G43" s="86">
        <f t="shared" si="6"/>
        <v>4.691308979938244E-2</v>
      </c>
      <c r="H43" s="63">
        <f t="shared" si="7"/>
        <v>2598</v>
      </c>
      <c r="I43" s="88">
        <f t="shared" si="4"/>
        <v>2.8901026776278465E-2</v>
      </c>
      <c r="J43" s="62">
        <f t="shared" si="8"/>
        <v>-804</v>
      </c>
    </row>
    <row r="44" spans="1:12">
      <c r="A44" s="128">
        <v>43</v>
      </c>
      <c r="B44" s="129" t="s">
        <v>135</v>
      </c>
      <c r="C44" s="62">
        <v>12399</v>
      </c>
      <c r="D44" s="62">
        <v>12664</v>
      </c>
      <c r="E44" s="121">
        <v>12474</v>
      </c>
      <c r="F44" s="86">
        <f t="shared" si="5"/>
        <v>6.2482124171826343E-3</v>
      </c>
      <c r="G44" s="86">
        <f t="shared" si="6"/>
        <v>6.0488749092668763E-3</v>
      </c>
      <c r="H44" s="63">
        <f t="shared" si="7"/>
        <v>75</v>
      </c>
      <c r="I44" s="88">
        <f t="shared" si="4"/>
        <v>8.3432525335676863E-4</v>
      </c>
      <c r="J44" s="62">
        <f t="shared" si="8"/>
        <v>-190</v>
      </c>
    </row>
    <row r="45" spans="1:12">
      <c r="A45" s="128">
        <v>44</v>
      </c>
      <c r="B45" s="129" t="s">
        <v>136</v>
      </c>
      <c r="C45" s="62">
        <v>15281</v>
      </c>
      <c r="D45" s="62">
        <v>15757</v>
      </c>
      <c r="E45" s="121">
        <v>15509</v>
      </c>
      <c r="F45" s="86">
        <f t="shared" si="5"/>
        <v>7.7684404664169855E-3</v>
      </c>
      <c r="G45" s="86">
        <f t="shared" si="6"/>
        <v>1.4920489496760683E-2</v>
      </c>
      <c r="H45" s="63">
        <f t="shared" si="7"/>
        <v>228</v>
      </c>
      <c r="I45" s="88">
        <f t="shared" si="4"/>
        <v>2.5363487702045767E-3</v>
      </c>
      <c r="J45" s="62">
        <f t="shared" si="8"/>
        <v>-248</v>
      </c>
    </row>
    <row r="46" spans="1:12">
      <c r="A46" s="128">
        <v>45</v>
      </c>
      <c r="B46" s="129" t="s">
        <v>137</v>
      </c>
      <c r="C46" s="62">
        <v>35355</v>
      </c>
      <c r="D46" s="62">
        <v>36337</v>
      </c>
      <c r="E46" s="121">
        <v>36007</v>
      </c>
      <c r="F46" s="86">
        <f t="shared" si="5"/>
        <v>1.803586536038922E-2</v>
      </c>
      <c r="G46" s="86">
        <f t="shared" si="6"/>
        <v>1.8441521708386366E-2</v>
      </c>
      <c r="H46" s="63">
        <f t="shared" si="7"/>
        <v>652</v>
      </c>
      <c r="I46" s="88">
        <f t="shared" si="4"/>
        <v>7.2530675358481751E-3</v>
      </c>
      <c r="J46" s="62">
        <f t="shared" si="8"/>
        <v>-330</v>
      </c>
    </row>
    <row r="47" spans="1:12">
      <c r="A47" s="128">
        <v>46</v>
      </c>
      <c r="B47" s="129" t="s">
        <v>138</v>
      </c>
      <c r="C47" s="62">
        <v>21847</v>
      </c>
      <c r="D47" s="62">
        <v>22451</v>
      </c>
      <c r="E47" s="121">
        <v>22208</v>
      </c>
      <c r="F47" s="86">
        <f t="shared" si="5"/>
        <v>1.1123961949718771E-2</v>
      </c>
      <c r="G47" s="86">
        <f t="shared" si="6"/>
        <v>1.6524007872934499E-2</v>
      </c>
      <c r="H47" s="63">
        <f t="shared" si="7"/>
        <v>361</v>
      </c>
      <c r="I47" s="88">
        <f t="shared" si="4"/>
        <v>4.0158855528239128E-3</v>
      </c>
      <c r="J47" s="62">
        <f t="shared" si="8"/>
        <v>-243</v>
      </c>
    </row>
    <row r="48" spans="1:12">
      <c r="A48" s="128">
        <v>47</v>
      </c>
      <c r="B48" s="129" t="s">
        <v>139</v>
      </c>
      <c r="C48" s="62">
        <v>9014</v>
      </c>
      <c r="D48" s="62">
        <v>9975</v>
      </c>
      <c r="E48" s="121">
        <v>9764</v>
      </c>
      <c r="F48" s="86">
        <f t="shared" si="5"/>
        <v>4.8907764984264263E-3</v>
      </c>
      <c r="G48" s="86">
        <f t="shared" si="6"/>
        <v>8.3203905036609724E-2</v>
      </c>
      <c r="H48" s="63">
        <f t="shared" si="7"/>
        <v>750</v>
      </c>
      <c r="I48" s="88">
        <f t="shared" si="4"/>
        <v>8.3432525335676855E-3</v>
      </c>
      <c r="J48" s="62">
        <f t="shared" si="8"/>
        <v>-211</v>
      </c>
    </row>
    <row r="49" spans="1:10">
      <c r="A49" s="128">
        <v>48</v>
      </c>
      <c r="B49" s="129" t="s">
        <v>140</v>
      </c>
      <c r="C49" s="62">
        <v>36799</v>
      </c>
      <c r="D49" s="62">
        <v>37596</v>
      </c>
      <c r="E49" s="121">
        <v>36868</v>
      </c>
      <c r="F49" s="86">
        <f t="shared" si="5"/>
        <v>1.8467139281440545E-2</v>
      </c>
      <c r="G49" s="86">
        <f t="shared" si="6"/>
        <v>1.8750509524715347E-3</v>
      </c>
      <c r="H49" s="63">
        <f t="shared" si="7"/>
        <v>69</v>
      </c>
      <c r="I49" s="88">
        <f t="shared" si="4"/>
        <v>7.6757923308822711E-4</v>
      </c>
      <c r="J49" s="62">
        <f t="shared" si="8"/>
        <v>-728</v>
      </c>
    </row>
    <row r="50" spans="1:10">
      <c r="A50" s="128">
        <v>49</v>
      </c>
      <c r="B50" s="129" t="s">
        <v>141</v>
      </c>
      <c r="C50" s="62">
        <v>3956</v>
      </c>
      <c r="D50" s="62">
        <v>4048</v>
      </c>
      <c r="E50" s="121">
        <v>3957</v>
      </c>
      <c r="F50" s="86">
        <f t="shared" si="5"/>
        <v>1.9820568009292676E-3</v>
      </c>
      <c r="G50" s="86">
        <f t="shared" si="6"/>
        <v>2.5278058645096058E-4</v>
      </c>
      <c r="H50" s="63">
        <f t="shared" si="7"/>
        <v>1</v>
      </c>
      <c r="I50" s="88">
        <f t="shared" si="4"/>
        <v>1.1124336711423582E-5</v>
      </c>
      <c r="J50" s="62">
        <f t="shared" si="8"/>
        <v>-91</v>
      </c>
    </row>
    <row r="51" spans="1:10">
      <c r="A51" s="128">
        <v>50</v>
      </c>
      <c r="B51" s="129" t="s">
        <v>142</v>
      </c>
      <c r="C51" s="62">
        <v>9196</v>
      </c>
      <c r="D51" s="62">
        <v>9368</v>
      </c>
      <c r="E51" s="121">
        <v>9254</v>
      </c>
      <c r="F51" s="86">
        <f t="shared" si="5"/>
        <v>4.6353180782914942E-3</v>
      </c>
      <c r="G51" s="86">
        <f t="shared" si="6"/>
        <v>6.3070900391474557E-3</v>
      </c>
      <c r="H51" s="63">
        <f t="shared" si="7"/>
        <v>58</v>
      </c>
      <c r="I51" s="88">
        <f t="shared" si="4"/>
        <v>6.4521152926256772E-4</v>
      </c>
      <c r="J51" s="62">
        <f t="shared" si="8"/>
        <v>-114</v>
      </c>
    </row>
    <row r="52" spans="1:10">
      <c r="A52" s="128">
        <v>51</v>
      </c>
      <c r="B52" s="129" t="s">
        <v>143</v>
      </c>
      <c r="C52" s="62">
        <v>8387</v>
      </c>
      <c r="D52" s="62">
        <v>8606</v>
      </c>
      <c r="E52" s="121">
        <v>8497</v>
      </c>
      <c r="F52" s="86">
        <f t="shared" si="5"/>
        <v>4.2561376389931736E-3</v>
      </c>
      <c r="G52" s="86">
        <f t="shared" si="6"/>
        <v>1.3115535948491713E-2</v>
      </c>
      <c r="H52" s="63">
        <f t="shared" si="7"/>
        <v>110</v>
      </c>
      <c r="I52" s="88">
        <f t="shared" si="4"/>
        <v>1.2236770382565939E-3</v>
      </c>
      <c r="J52" s="62">
        <f t="shared" si="8"/>
        <v>-109</v>
      </c>
    </row>
    <row r="53" spans="1:10">
      <c r="A53" s="128">
        <v>52</v>
      </c>
      <c r="B53" s="129" t="s">
        <v>144</v>
      </c>
      <c r="C53" s="62">
        <v>14836</v>
      </c>
      <c r="D53" s="62">
        <v>15393</v>
      </c>
      <c r="E53" s="121">
        <v>15049</v>
      </c>
      <c r="F53" s="86">
        <f t="shared" si="5"/>
        <v>7.5380269894325365E-3</v>
      </c>
      <c r="G53" s="86">
        <f t="shared" si="6"/>
        <v>1.4356969533566999E-2</v>
      </c>
      <c r="H53" s="63">
        <f t="shared" si="7"/>
        <v>213</v>
      </c>
      <c r="I53" s="88">
        <f t="shared" si="4"/>
        <v>2.3694837195332229E-3</v>
      </c>
      <c r="J53" s="62">
        <f t="shared" si="8"/>
        <v>-344</v>
      </c>
    </row>
    <row r="54" spans="1:10">
      <c r="A54" s="128">
        <v>53</v>
      </c>
      <c r="B54" s="129" t="s">
        <v>145</v>
      </c>
      <c r="C54" s="62">
        <v>7552</v>
      </c>
      <c r="D54" s="62">
        <v>7846</v>
      </c>
      <c r="E54" s="121">
        <v>7278</v>
      </c>
      <c r="F54" s="86">
        <f t="shared" si="5"/>
        <v>3.6455419249843846E-3</v>
      </c>
      <c r="G54" s="86">
        <f t="shared" si="6"/>
        <v>-3.628177966101695E-2</v>
      </c>
      <c r="H54" s="63">
        <f t="shared" si="7"/>
        <v>-274</v>
      </c>
      <c r="I54" s="88">
        <f t="shared" si="4"/>
        <v>-3.0480682589300611E-3</v>
      </c>
      <c r="J54" s="62">
        <f t="shared" si="8"/>
        <v>-568</v>
      </c>
    </row>
    <row r="55" spans="1:10">
      <c r="A55" s="128">
        <v>54</v>
      </c>
      <c r="B55" s="129" t="s">
        <v>146</v>
      </c>
      <c r="C55" s="62">
        <v>23869</v>
      </c>
      <c r="D55" s="62">
        <v>25661</v>
      </c>
      <c r="E55" s="121">
        <v>25332</v>
      </c>
      <c r="F55" s="86">
        <f t="shared" si="5"/>
        <v>1.2688769997760982E-2</v>
      </c>
      <c r="G55" s="86">
        <f t="shared" si="6"/>
        <v>6.1292890359881017E-2</v>
      </c>
      <c r="H55" s="63">
        <f t="shared" si="7"/>
        <v>1463</v>
      </c>
      <c r="I55" s="88">
        <f t="shared" si="4"/>
        <v>1.6274904608812698E-2</v>
      </c>
      <c r="J55" s="62">
        <f t="shared" si="8"/>
        <v>-329</v>
      </c>
    </row>
    <row r="56" spans="1:10">
      <c r="A56" s="128">
        <v>55</v>
      </c>
      <c r="B56" s="129" t="s">
        <v>147</v>
      </c>
      <c r="C56" s="62">
        <v>25315</v>
      </c>
      <c r="D56" s="62">
        <v>29846</v>
      </c>
      <c r="E56" s="121">
        <v>29605</v>
      </c>
      <c r="F56" s="86">
        <f t="shared" si="5"/>
        <v>1.4829110839401305E-2</v>
      </c>
      <c r="G56" s="86">
        <f t="shared" si="6"/>
        <v>0.16946474422279281</v>
      </c>
      <c r="H56" s="63">
        <f t="shared" si="7"/>
        <v>4290</v>
      </c>
      <c r="I56" s="88">
        <f t="shared" si="4"/>
        <v>4.7723404492007161E-2</v>
      </c>
      <c r="J56" s="62">
        <f t="shared" si="8"/>
        <v>-241</v>
      </c>
    </row>
    <row r="57" spans="1:10">
      <c r="A57" s="128">
        <v>56</v>
      </c>
      <c r="B57" s="129" t="s">
        <v>148</v>
      </c>
      <c r="C57" s="62">
        <v>3000</v>
      </c>
      <c r="D57" s="62">
        <v>3183</v>
      </c>
      <c r="E57" s="121">
        <v>3115</v>
      </c>
      <c r="F57" s="86">
        <f t="shared" si="5"/>
        <v>1.5602999582751246E-3</v>
      </c>
      <c r="G57" s="86">
        <f t="shared" si="6"/>
        <v>3.833333333333333E-2</v>
      </c>
      <c r="H57" s="63">
        <f t="shared" si="7"/>
        <v>115</v>
      </c>
      <c r="I57" s="88">
        <f t="shared" si="4"/>
        <v>1.2792987218137118E-3</v>
      </c>
      <c r="J57" s="62">
        <f t="shared" si="8"/>
        <v>-68</v>
      </c>
    </row>
    <row r="58" spans="1:10">
      <c r="A58" s="128">
        <v>57</v>
      </c>
      <c r="B58" s="129" t="s">
        <v>149</v>
      </c>
      <c r="C58" s="62">
        <v>4656</v>
      </c>
      <c r="D58" s="62">
        <v>4738</v>
      </c>
      <c r="E58" s="121">
        <v>4685</v>
      </c>
      <c r="F58" s="86">
        <f t="shared" si="5"/>
        <v>2.3467111732003079E-3</v>
      </c>
      <c r="G58" s="86">
        <f t="shared" si="6"/>
        <v>6.2285223367697599E-3</v>
      </c>
      <c r="H58" s="63">
        <f t="shared" si="7"/>
        <v>29</v>
      </c>
      <c r="I58" s="88">
        <f t="shared" si="4"/>
        <v>3.2260576463128386E-4</v>
      </c>
      <c r="J58" s="62">
        <f t="shared" si="8"/>
        <v>-53</v>
      </c>
    </row>
    <row r="59" spans="1:10">
      <c r="A59" s="128">
        <v>58</v>
      </c>
      <c r="B59" s="129" t="s">
        <v>150</v>
      </c>
      <c r="C59" s="62">
        <v>11488</v>
      </c>
      <c r="D59" s="62">
        <v>12067</v>
      </c>
      <c r="E59" s="121">
        <v>11838</v>
      </c>
      <c r="F59" s="86">
        <f t="shared" si="5"/>
        <v>5.9296407403084837E-3</v>
      </c>
      <c r="G59" s="86">
        <f t="shared" si="6"/>
        <v>3.046657381615599E-2</v>
      </c>
      <c r="H59" s="63">
        <f t="shared" si="7"/>
        <v>350</v>
      </c>
      <c r="I59" s="88">
        <f t="shared" si="4"/>
        <v>3.8935178489982536E-3</v>
      </c>
      <c r="J59" s="62">
        <f t="shared" si="8"/>
        <v>-229</v>
      </c>
    </row>
    <row r="60" spans="1:10">
      <c r="A60" s="128">
        <v>59</v>
      </c>
      <c r="B60" s="129" t="s">
        <v>151</v>
      </c>
      <c r="C60" s="62">
        <v>22877</v>
      </c>
      <c r="D60" s="62">
        <v>23549</v>
      </c>
      <c r="E60" s="121">
        <v>23485</v>
      </c>
      <c r="F60" s="86">
        <f t="shared" si="5"/>
        <v>1.1763609797782119E-2</v>
      </c>
      <c r="G60" s="86">
        <f t="shared" si="6"/>
        <v>2.6576911308300914E-2</v>
      </c>
      <c r="H60" s="63">
        <f t="shared" si="7"/>
        <v>608</v>
      </c>
      <c r="I60" s="88">
        <f t="shared" si="4"/>
        <v>6.7635967205455375E-3</v>
      </c>
      <c r="J60" s="62">
        <f t="shared" si="8"/>
        <v>-64</v>
      </c>
    </row>
    <row r="61" spans="1:10">
      <c r="A61" s="128">
        <v>60</v>
      </c>
      <c r="B61" s="129" t="s">
        <v>152</v>
      </c>
      <c r="C61" s="62">
        <v>12121</v>
      </c>
      <c r="D61" s="62">
        <v>12417</v>
      </c>
      <c r="E61" s="121">
        <v>12265</v>
      </c>
      <c r="F61" s="86">
        <f t="shared" si="5"/>
        <v>6.1435245548136126E-3</v>
      </c>
      <c r="G61" s="86">
        <f t="shared" si="6"/>
        <v>1.1880207903638314E-2</v>
      </c>
      <c r="H61" s="63">
        <f t="shared" si="7"/>
        <v>144</v>
      </c>
      <c r="I61" s="88">
        <f t="shared" si="4"/>
        <v>1.6019044864449957E-3</v>
      </c>
      <c r="J61" s="62">
        <f t="shared" si="8"/>
        <v>-152</v>
      </c>
    </row>
    <row r="62" spans="1:10">
      <c r="A62" s="128">
        <v>61</v>
      </c>
      <c r="B62" s="129" t="s">
        <v>153</v>
      </c>
      <c r="C62" s="62">
        <v>17643</v>
      </c>
      <c r="D62" s="62">
        <v>17914</v>
      </c>
      <c r="E62" s="121">
        <v>17694</v>
      </c>
      <c r="F62" s="86">
        <f t="shared" si="5"/>
        <v>8.8629044820931167E-3</v>
      </c>
      <c r="G62" s="86">
        <f t="shared" si="6"/>
        <v>2.8906648529161707E-3</v>
      </c>
      <c r="H62" s="63">
        <f t="shared" si="7"/>
        <v>51</v>
      </c>
      <c r="I62" s="88">
        <f t="shared" si="4"/>
        <v>5.6734117228260264E-4</v>
      </c>
      <c r="J62" s="62">
        <f t="shared" si="8"/>
        <v>-220</v>
      </c>
    </row>
    <row r="63" spans="1:10">
      <c r="A63" s="128">
        <v>62</v>
      </c>
      <c r="B63" s="129" t="s">
        <v>154</v>
      </c>
      <c r="C63" s="62">
        <v>1802</v>
      </c>
      <c r="D63" s="62">
        <v>2001</v>
      </c>
      <c r="E63" s="121">
        <v>1964</v>
      </c>
      <c r="F63" s="86">
        <f t="shared" si="5"/>
        <v>9.8376536695099362E-4</v>
      </c>
      <c r="G63" s="86">
        <f t="shared" si="6"/>
        <v>8.990011098779134E-2</v>
      </c>
      <c r="H63" s="63">
        <f t="shared" si="7"/>
        <v>162</v>
      </c>
      <c r="I63" s="88">
        <f t="shared" si="4"/>
        <v>1.8021425472506201E-3</v>
      </c>
      <c r="J63" s="62">
        <f t="shared" si="8"/>
        <v>-37</v>
      </c>
    </row>
    <row r="64" spans="1:10">
      <c r="A64" s="128">
        <v>63</v>
      </c>
      <c r="B64" s="129" t="s">
        <v>155</v>
      </c>
      <c r="C64" s="62">
        <v>27426</v>
      </c>
      <c r="D64" s="62">
        <v>29384</v>
      </c>
      <c r="E64" s="121">
        <v>29173</v>
      </c>
      <c r="F64" s="86">
        <f t="shared" si="5"/>
        <v>1.4612722530581128E-2</v>
      </c>
      <c r="G64" s="86">
        <f t="shared" si="6"/>
        <v>6.3698680084591258E-2</v>
      </c>
      <c r="H64" s="63">
        <f t="shared" si="7"/>
        <v>1747</v>
      </c>
      <c r="I64" s="88">
        <f t="shared" si="4"/>
        <v>1.9434216234856996E-2</v>
      </c>
      <c r="J64" s="62">
        <f t="shared" si="8"/>
        <v>-211</v>
      </c>
    </row>
    <row r="65" spans="1:10">
      <c r="A65" s="128">
        <v>64</v>
      </c>
      <c r="B65" s="129" t="s">
        <v>156</v>
      </c>
      <c r="C65" s="62">
        <v>11275</v>
      </c>
      <c r="D65" s="62">
        <v>11496</v>
      </c>
      <c r="E65" s="121">
        <v>11328</v>
      </c>
      <c r="F65" s="86">
        <f t="shared" si="5"/>
        <v>5.6741823201735516E-3</v>
      </c>
      <c r="G65" s="86">
        <f t="shared" si="6"/>
        <v>4.7006651884700665E-3</v>
      </c>
      <c r="H65" s="63">
        <f t="shared" si="7"/>
        <v>53</v>
      </c>
      <c r="I65" s="88">
        <f t="shared" si="4"/>
        <v>5.8958984570544985E-4</v>
      </c>
      <c r="J65" s="62">
        <f t="shared" si="8"/>
        <v>-168</v>
      </c>
    </row>
    <row r="66" spans="1:10">
      <c r="A66" s="128">
        <v>65</v>
      </c>
      <c r="B66" s="129" t="s">
        <v>157</v>
      </c>
      <c r="C66" s="62">
        <v>11297</v>
      </c>
      <c r="D66" s="62">
        <v>12391</v>
      </c>
      <c r="E66" s="121">
        <v>12330</v>
      </c>
      <c r="F66" s="86">
        <f t="shared" ref="F66:F83" si="9">E66/$E$83</f>
        <v>6.1760829809092413E-3</v>
      </c>
      <c r="G66" s="86">
        <f t="shared" ref="G66:G83" si="10">(E66-C66)/C66</f>
        <v>9.1440205364255997E-2</v>
      </c>
      <c r="H66" s="63">
        <f t="shared" ref="H66:H83" si="11">E66-C66</f>
        <v>1033</v>
      </c>
      <c r="I66" s="88">
        <f t="shared" si="4"/>
        <v>1.1491439822900559E-2</v>
      </c>
      <c r="J66" s="62">
        <f t="shared" si="8"/>
        <v>-61</v>
      </c>
    </row>
    <row r="67" spans="1:10">
      <c r="A67" s="128">
        <v>66</v>
      </c>
      <c r="B67" s="129" t="s">
        <v>158</v>
      </c>
      <c r="C67" s="62">
        <v>9827</v>
      </c>
      <c r="D67" s="62">
        <v>10026</v>
      </c>
      <c r="E67" s="121">
        <v>9877</v>
      </c>
      <c r="F67" s="86">
        <f t="shared" si="9"/>
        <v>4.9473780699465187E-3</v>
      </c>
      <c r="G67" s="86">
        <f t="shared" si="10"/>
        <v>5.0880227943421183E-3</v>
      </c>
      <c r="H67" s="63">
        <f t="shared" si="11"/>
        <v>50</v>
      </c>
      <c r="I67" s="88">
        <f t="shared" ref="I67:I83" si="12">H67/$H$83</f>
        <v>5.5621683557117909E-4</v>
      </c>
      <c r="J67" s="62">
        <f t="shared" ref="J67:J83" si="13">E67-D67</f>
        <v>-149</v>
      </c>
    </row>
    <row r="68" spans="1:10">
      <c r="A68" s="128">
        <v>67</v>
      </c>
      <c r="B68" s="129" t="s">
        <v>159</v>
      </c>
      <c r="C68" s="62">
        <v>11632</v>
      </c>
      <c r="D68" s="62">
        <v>11576</v>
      </c>
      <c r="E68" s="121">
        <v>11381</v>
      </c>
      <c r="F68" s="86">
        <f t="shared" si="9"/>
        <v>5.7007299599130638E-3</v>
      </c>
      <c r="G68" s="86">
        <f t="shared" si="10"/>
        <v>-2.1578404401650618E-2</v>
      </c>
      <c r="H68" s="63">
        <f t="shared" si="11"/>
        <v>-251</v>
      </c>
      <c r="I68" s="88">
        <f t="shared" si="12"/>
        <v>-2.7922085145673189E-3</v>
      </c>
      <c r="J68" s="62">
        <f t="shared" si="13"/>
        <v>-195</v>
      </c>
    </row>
    <row r="69" spans="1:10">
      <c r="A69" s="128">
        <v>68</v>
      </c>
      <c r="B69" s="129" t="s">
        <v>160</v>
      </c>
      <c r="C69" s="62">
        <v>9832</v>
      </c>
      <c r="D69" s="62">
        <v>10410</v>
      </c>
      <c r="E69" s="121">
        <v>10258</v>
      </c>
      <c r="F69" s="86">
        <f t="shared" si="9"/>
        <v>5.1382205367532033E-3</v>
      </c>
      <c r="G69" s="86">
        <f t="shared" si="10"/>
        <v>4.3327908868999183E-2</v>
      </c>
      <c r="H69" s="63">
        <f t="shared" si="11"/>
        <v>426</v>
      </c>
      <c r="I69" s="88">
        <f t="shared" si="12"/>
        <v>4.7389674390664457E-3</v>
      </c>
      <c r="J69" s="62">
        <f t="shared" si="13"/>
        <v>-152</v>
      </c>
    </row>
    <row r="70" spans="1:10">
      <c r="A70" s="128">
        <v>69</v>
      </c>
      <c r="B70" s="129" t="s">
        <v>161</v>
      </c>
      <c r="C70" s="62">
        <v>1598</v>
      </c>
      <c r="D70" s="62">
        <v>1653</v>
      </c>
      <c r="E70" s="121">
        <v>1638</v>
      </c>
      <c r="F70" s="86">
        <f t="shared" si="9"/>
        <v>8.2047233760984084E-4</v>
      </c>
      <c r="G70" s="86">
        <f t="shared" si="10"/>
        <v>2.5031289111389236E-2</v>
      </c>
      <c r="H70" s="63">
        <f t="shared" si="11"/>
        <v>40</v>
      </c>
      <c r="I70" s="88">
        <f t="shared" si="12"/>
        <v>4.4497346845694325E-4</v>
      </c>
      <c r="J70" s="62">
        <f t="shared" si="13"/>
        <v>-15</v>
      </c>
    </row>
    <row r="71" spans="1:10">
      <c r="A71" s="128">
        <v>70</v>
      </c>
      <c r="B71" s="129" t="s">
        <v>162</v>
      </c>
      <c r="C71" s="62">
        <v>6411</v>
      </c>
      <c r="D71" s="62">
        <v>6590</v>
      </c>
      <c r="E71" s="121">
        <v>6527</v>
      </c>
      <c r="F71" s="86">
        <f t="shared" si="9"/>
        <v>3.2693668788641218E-3</v>
      </c>
      <c r="G71" s="86">
        <f t="shared" si="10"/>
        <v>1.8093901107471534E-2</v>
      </c>
      <c r="H71" s="63">
        <f t="shared" si="11"/>
        <v>116</v>
      </c>
      <c r="I71" s="88">
        <f t="shared" si="12"/>
        <v>1.2904230585251354E-3</v>
      </c>
      <c r="J71" s="62">
        <f t="shared" si="13"/>
        <v>-63</v>
      </c>
    </row>
    <row r="72" spans="1:10">
      <c r="A72" s="128">
        <v>71</v>
      </c>
      <c r="B72" s="129" t="s">
        <v>163</v>
      </c>
      <c r="C72" s="62">
        <v>5639</v>
      </c>
      <c r="D72" s="62">
        <v>5784</v>
      </c>
      <c r="E72" s="121">
        <v>5658</v>
      </c>
      <c r="F72" s="86">
        <f t="shared" si="9"/>
        <v>2.8340857669087176E-3</v>
      </c>
      <c r="G72" s="86">
        <f t="shared" si="10"/>
        <v>3.3693917361234263E-3</v>
      </c>
      <c r="H72" s="63">
        <f t="shared" si="11"/>
        <v>19</v>
      </c>
      <c r="I72" s="88">
        <f t="shared" si="12"/>
        <v>2.1136239751704805E-4</v>
      </c>
      <c r="J72" s="62">
        <f t="shared" si="13"/>
        <v>-126</v>
      </c>
    </row>
    <row r="73" spans="1:10">
      <c r="A73" s="128">
        <v>72</v>
      </c>
      <c r="B73" s="129" t="s">
        <v>164</v>
      </c>
      <c r="C73" s="62">
        <v>5788</v>
      </c>
      <c r="D73" s="62">
        <v>5828</v>
      </c>
      <c r="E73" s="121">
        <v>5742</v>
      </c>
      <c r="F73" s="86">
        <f t="shared" si="9"/>
        <v>2.8761612714015301E-3</v>
      </c>
      <c r="G73" s="86">
        <f t="shared" si="10"/>
        <v>-7.9474775397373881E-3</v>
      </c>
      <c r="H73" s="63">
        <f t="shared" si="11"/>
        <v>-46</v>
      </c>
      <c r="I73" s="88">
        <f t="shared" si="12"/>
        <v>-5.1171948872548478E-4</v>
      </c>
      <c r="J73" s="62">
        <f t="shared" si="13"/>
        <v>-86</v>
      </c>
    </row>
    <row r="74" spans="1:10">
      <c r="A74" s="128">
        <v>73</v>
      </c>
      <c r="B74" s="129" t="s">
        <v>165</v>
      </c>
      <c r="C74" s="62">
        <v>4679</v>
      </c>
      <c r="D74" s="62">
        <v>4982</v>
      </c>
      <c r="E74" s="121">
        <v>4880</v>
      </c>
      <c r="F74" s="86">
        <f t="shared" si="9"/>
        <v>2.4443864514871938E-3</v>
      </c>
      <c r="G74" s="86">
        <f t="shared" si="10"/>
        <v>4.2957896986535585E-2</v>
      </c>
      <c r="H74" s="63">
        <f t="shared" si="11"/>
        <v>201</v>
      </c>
      <c r="I74" s="88">
        <f t="shared" si="12"/>
        <v>2.2359916789961398E-3</v>
      </c>
      <c r="J74" s="62">
        <f t="shared" si="13"/>
        <v>-102</v>
      </c>
    </row>
    <row r="75" spans="1:10">
      <c r="A75" s="128">
        <v>74</v>
      </c>
      <c r="B75" s="129" t="s">
        <v>166</v>
      </c>
      <c r="C75" s="62">
        <v>4047</v>
      </c>
      <c r="D75" s="62">
        <v>4104</v>
      </c>
      <c r="E75" s="121">
        <v>4052</v>
      </c>
      <c r="F75" s="86">
        <f t="shared" si="9"/>
        <v>2.0296421929151863E-3</v>
      </c>
      <c r="G75" s="86">
        <f t="shared" si="10"/>
        <v>1.2354830738818879E-3</v>
      </c>
      <c r="H75" s="63">
        <f t="shared" si="11"/>
        <v>5</v>
      </c>
      <c r="I75" s="88">
        <f t="shared" si="12"/>
        <v>5.5621683557117906E-5</v>
      </c>
      <c r="J75" s="62">
        <f t="shared" si="13"/>
        <v>-52</v>
      </c>
    </row>
    <row r="76" spans="1:10">
      <c r="A76" s="128">
        <v>75</v>
      </c>
      <c r="B76" s="129" t="s">
        <v>167</v>
      </c>
      <c r="C76" s="62">
        <v>1853</v>
      </c>
      <c r="D76" s="62">
        <v>1976</v>
      </c>
      <c r="E76" s="121">
        <v>1961</v>
      </c>
      <c r="F76" s="86">
        <f t="shared" si="9"/>
        <v>9.8226267036196453E-4</v>
      </c>
      <c r="G76" s="86">
        <f t="shared" si="10"/>
        <v>5.8283864004317322E-2</v>
      </c>
      <c r="H76" s="63">
        <f t="shared" si="11"/>
        <v>108</v>
      </c>
      <c r="I76" s="88">
        <f t="shared" si="12"/>
        <v>1.2014283648337468E-3</v>
      </c>
      <c r="J76" s="62">
        <f t="shared" si="13"/>
        <v>-15</v>
      </c>
    </row>
    <row r="77" spans="1:10">
      <c r="A77" s="128">
        <v>76</v>
      </c>
      <c r="B77" s="129" t="s">
        <v>168</v>
      </c>
      <c r="C77" s="62">
        <v>3212</v>
      </c>
      <c r="D77" s="62">
        <v>3491</v>
      </c>
      <c r="E77" s="121">
        <v>3425</v>
      </c>
      <c r="F77" s="86">
        <f t="shared" si="9"/>
        <v>1.7155786058081226E-3</v>
      </c>
      <c r="G77" s="86">
        <f t="shared" si="10"/>
        <v>6.6313823163138233E-2</v>
      </c>
      <c r="H77" s="63">
        <f t="shared" si="11"/>
        <v>213</v>
      </c>
      <c r="I77" s="88">
        <f t="shared" si="12"/>
        <v>2.3694837195332229E-3</v>
      </c>
      <c r="J77" s="62">
        <f t="shared" si="13"/>
        <v>-66</v>
      </c>
    </row>
    <row r="78" spans="1:10">
      <c r="A78" s="128">
        <v>77</v>
      </c>
      <c r="B78" s="129" t="s">
        <v>169</v>
      </c>
      <c r="C78" s="62">
        <v>6694</v>
      </c>
      <c r="D78" s="62">
        <v>6947</v>
      </c>
      <c r="E78" s="121">
        <v>6878</v>
      </c>
      <c r="F78" s="86">
        <f t="shared" si="9"/>
        <v>3.4451823797805163E-3</v>
      </c>
      <c r="G78" s="86">
        <f t="shared" si="10"/>
        <v>2.7487302061547654E-2</v>
      </c>
      <c r="H78" s="63">
        <f t="shared" si="11"/>
        <v>184</v>
      </c>
      <c r="I78" s="88">
        <f t="shared" si="12"/>
        <v>2.0468779549019391E-3</v>
      </c>
      <c r="J78" s="62">
        <f t="shared" si="13"/>
        <v>-69</v>
      </c>
    </row>
    <row r="79" spans="1:10">
      <c r="A79" s="128">
        <v>78</v>
      </c>
      <c r="B79" s="129" t="s">
        <v>170</v>
      </c>
      <c r="C79" s="62">
        <v>4555</v>
      </c>
      <c r="D79" s="62">
        <v>4730</v>
      </c>
      <c r="E79" s="121">
        <v>4667</v>
      </c>
      <c r="F79" s="86">
        <f t="shared" si="9"/>
        <v>2.3376949936661337E-3</v>
      </c>
      <c r="G79" s="86">
        <f t="shared" si="10"/>
        <v>2.4588364434687156E-2</v>
      </c>
      <c r="H79" s="63">
        <f t="shared" si="11"/>
        <v>112</v>
      </c>
      <c r="I79" s="88">
        <f t="shared" si="12"/>
        <v>1.245925711679441E-3</v>
      </c>
      <c r="J79" s="62">
        <f t="shared" si="13"/>
        <v>-63</v>
      </c>
    </row>
    <row r="80" spans="1:10">
      <c r="A80" s="128">
        <v>79</v>
      </c>
      <c r="B80" s="129" t="s">
        <v>171</v>
      </c>
      <c r="C80" s="62">
        <v>3244</v>
      </c>
      <c r="D80" s="62">
        <v>3515</v>
      </c>
      <c r="E80" s="121">
        <v>3475</v>
      </c>
      <c r="F80" s="86">
        <f t="shared" si="9"/>
        <v>1.7406235489586062E-3</v>
      </c>
      <c r="G80" s="86">
        <f t="shared" si="10"/>
        <v>7.1208384710234274E-2</v>
      </c>
      <c r="H80" s="63">
        <f t="shared" si="11"/>
        <v>231</v>
      </c>
      <c r="I80" s="88">
        <f t="shared" si="12"/>
        <v>2.5697217803388474E-3</v>
      </c>
      <c r="J80" s="62">
        <f t="shared" si="13"/>
        <v>-40</v>
      </c>
    </row>
    <row r="81" spans="1:19">
      <c r="A81" s="128">
        <v>80</v>
      </c>
      <c r="B81" s="129" t="s">
        <v>172</v>
      </c>
      <c r="C81" s="62">
        <v>10438</v>
      </c>
      <c r="D81" s="62">
        <v>11044</v>
      </c>
      <c r="E81" s="121">
        <v>10864</v>
      </c>
      <c r="F81" s="86">
        <f t="shared" si="9"/>
        <v>5.4417652477370638E-3</v>
      </c>
      <c r="G81" s="86">
        <f t="shared" si="10"/>
        <v>4.0812416171680396E-2</v>
      </c>
      <c r="H81" s="63">
        <f t="shared" si="11"/>
        <v>426</v>
      </c>
      <c r="I81" s="88">
        <f t="shared" si="12"/>
        <v>4.7389674390664457E-3</v>
      </c>
      <c r="J81" s="62">
        <f t="shared" si="13"/>
        <v>-180</v>
      </c>
    </row>
    <row r="82" spans="1:19" ht="15" thickBot="1">
      <c r="A82" s="128">
        <v>81</v>
      </c>
      <c r="B82" s="129" t="s">
        <v>173</v>
      </c>
      <c r="C82" s="62">
        <v>8132</v>
      </c>
      <c r="D82" s="62">
        <v>8801</v>
      </c>
      <c r="E82" s="121">
        <v>8625</v>
      </c>
      <c r="F82" s="86">
        <f t="shared" si="9"/>
        <v>4.3202526934584115E-3</v>
      </c>
      <c r="G82" s="86">
        <f t="shared" si="10"/>
        <v>6.0624692572552881E-2</v>
      </c>
      <c r="H82" s="63">
        <f t="shared" si="11"/>
        <v>493</v>
      </c>
      <c r="I82" s="88">
        <f t="shared" si="12"/>
        <v>5.4842979987318255E-3</v>
      </c>
      <c r="J82" s="62">
        <f t="shared" si="13"/>
        <v>-176</v>
      </c>
    </row>
    <row r="83" spans="1:19" s="13" customFormat="1" ht="15" thickBot="1">
      <c r="A83" s="124" t="s">
        <v>174</v>
      </c>
      <c r="B83" s="125"/>
      <c r="C83" s="90">
        <v>1906518</v>
      </c>
      <c r="D83" s="90">
        <v>2026587</v>
      </c>
      <c r="E83" s="123">
        <v>1996411</v>
      </c>
      <c r="F83" s="92">
        <f t="shared" si="9"/>
        <v>1</v>
      </c>
      <c r="G83" s="92">
        <f t="shared" si="10"/>
        <v>4.7150354730456256E-2</v>
      </c>
      <c r="H83" s="91">
        <f t="shared" si="11"/>
        <v>89893</v>
      </c>
      <c r="I83" s="93">
        <f t="shared" si="12"/>
        <v>1</v>
      </c>
      <c r="J83" s="90">
        <f t="shared" si="13"/>
        <v>-30176</v>
      </c>
      <c r="K83" s="35"/>
      <c r="L83" s="35"/>
      <c r="M83" s="35"/>
      <c r="N83" s="35"/>
      <c r="O83" s="35"/>
      <c r="P83" s="35"/>
      <c r="Q83" s="35"/>
      <c r="R83" s="35"/>
      <c r="S83" s="35"/>
    </row>
    <row r="84" spans="1:19">
      <c r="C84" s="10"/>
      <c r="D84" s="10"/>
      <c r="E84" s="10"/>
      <c r="I84" s="18"/>
    </row>
  </sheetData>
  <mergeCells count="1">
    <mergeCell ref="A83:B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T84"/>
  <sheetViews>
    <sheetView workbookViewId="0">
      <pane ySplit="1" topLeftCell="A65" activePane="bottomLeft" state="frozen"/>
      <selection activeCell="W1" sqref="W1"/>
      <selection pane="bottomLeft" activeCell="C86" sqref="C86"/>
    </sheetView>
  </sheetViews>
  <sheetFormatPr defaultColWidth="9.1796875" defaultRowHeight="14.5"/>
  <cols>
    <col min="1" max="1" width="11.81640625" style="9" customWidth="1"/>
    <col min="2" max="2" width="16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18.1796875" style="9" customWidth="1"/>
    <col min="7" max="7" width="30.453125" style="9" customWidth="1"/>
    <col min="8" max="8" width="27.453125" style="9" customWidth="1"/>
    <col min="9" max="9" width="22.26953125" style="9" customWidth="1"/>
    <col min="10" max="10" width="25.1796875" style="9" customWidth="1"/>
    <col min="11" max="11" width="11" style="11" bestFit="1" customWidth="1"/>
    <col min="12" max="14" width="9.1796875" style="11"/>
    <col min="15" max="15" width="11" style="9" bestFit="1" customWidth="1"/>
    <col min="16" max="18" width="9.1796875" style="9"/>
    <col min="19" max="19" width="14" style="9" bestFit="1" customWidth="1"/>
    <col min="20" max="16384" width="9.1796875" style="9"/>
  </cols>
  <sheetData>
    <row r="1" spans="1:20" ht="29.5" thickBot="1">
      <c r="A1" s="4" t="s">
        <v>92</v>
      </c>
      <c r="B1" s="4" t="s">
        <v>175</v>
      </c>
      <c r="C1" s="4">
        <v>41791</v>
      </c>
      <c r="D1" s="4">
        <v>42125</v>
      </c>
      <c r="E1" s="4">
        <v>42156</v>
      </c>
      <c r="F1" s="1" t="s">
        <v>276</v>
      </c>
      <c r="G1" s="1" t="s">
        <v>288</v>
      </c>
      <c r="H1" s="1" t="s">
        <v>289</v>
      </c>
      <c r="I1" s="1" t="s">
        <v>278</v>
      </c>
      <c r="J1" s="130" t="s">
        <v>290</v>
      </c>
      <c r="K1" s="5"/>
    </row>
    <row r="2" spans="1:20">
      <c r="A2" s="126">
        <v>1</v>
      </c>
      <c r="B2" s="127" t="s">
        <v>93</v>
      </c>
      <c r="C2" s="84">
        <v>19367</v>
      </c>
      <c r="D2" s="84">
        <v>18596</v>
      </c>
      <c r="E2" s="131">
        <v>18311</v>
      </c>
      <c r="F2" s="85">
        <f>E2/864468</f>
        <v>2.1181813554694912E-2</v>
      </c>
      <c r="G2" s="85">
        <f t="shared" ref="G2:G33" si="0">(E2-C2)/C2</f>
        <v>-5.4525739660246812E-2</v>
      </c>
      <c r="H2" s="81">
        <f t="shared" ref="H2:H33" si="1">E2-C2</f>
        <v>-1056</v>
      </c>
      <c r="I2" s="87">
        <f>H2/$H$83</f>
        <v>1.3567509925096038E-2</v>
      </c>
      <c r="J2" s="84">
        <f t="shared" ref="J2:J33" si="2">E2-D2</f>
        <v>-285</v>
      </c>
      <c r="L2" s="49"/>
      <c r="M2" s="46"/>
      <c r="O2" s="11"/>
      <c r="P2" s="12"/>
      <c r="S2" s="5"/>
      <c r="T2" s="12"/>
    </row>
    <row r="3" spans="1:20">
      <c r="A3" s="128">
        <v>2</v>
      </c>
      <c r="B3" s="129" t="s">
        <v>94</v>
      </c>
      <c r="C3" s="62">
        <v>6474</v>
      </c>
      <c r="D3" s="62">
        <v>6243</v>
      </c>
      <c r="E3" s="132">
        <v>6107</v>
      </c>
      <c r="F3" s="86">
        <f t="shared" ref="F3:F66" si="3">E3/864468</f>
        <v>7.0644604542909632E-3</v>
      </c>
      <c r="G3" s="86">
        <f t="shared" si="0"/>
        <v>-5.6688291628050662E-2</v>
      </c>
      <c r="H3" s="63">
        <f t="shared" si="1"/>
        <v>-367</v>
      </c>
      <c r="I3" s="88">
        <f t="shared" ref="I3:I66" si="4">H3/$H$83</f>
        <v>4.7152236198013692E-3</v>
      </c>
      <c r="J3" s="62">
        <f t="shared" si="2"/>
        <v>-136</v>
      </c>
      <c r="L3" s="49"/>
      <c r="M3" s="46"/>
      <c r="O3" s="11"/>
      <c r="P3" s="12"/>
      <c r="S3" s="5"/>
      <c r="T3" s="12"/>
    </row>
    <row r="4" spans="1:20">
      <c r="A4" s="128">
        <v>3</v>
      </c>
      <c r="B4" s="129" t="s">
        <v>95</v>
      </c>
      <c r="C4" s="62">
        <v>19846</v>
      </c>
      <c r="D4" s="62">
        <v>19318</v>
      </c>
      <c r="E4" s="132">
        <v>19043</v>
      </c>
      <c r="F4" s="86">
        <f t="shared" si="3"/>
        <v>2.2028577113322876E-2</v>
      </c>
      <c r="G4" s="86">
        <f t="shared" si="0"/>
        <v>-4.0461553965534615E-2</v>
      </c>
      <c r="H4" s="63">
        <f t="shared" si="1"/>
        <v>-803</v>
      </c>
      <c r="I4" s="88">
        <f t="shared" si="4"/>
        <v>1.0316960672208447E-2</v>
      </c>
      <c r="J4" s="62">
        <f t="shared" si="2"/>
        <v>-275</v>
      </c>
      <c r="L4" s="49"/>
      <c r="M4" s="46"/>
      <c r="O4" s="11"/>
      <c r="P4" s="12"/>
      <c r="S4" s="5"/>
      <c r="T4" s="12"/>
    </row>
    <row r="5" spans="1:20">
      <c r="A5" s="128">
        <v>4</v>
      </c>
      <c r="B5" s="129" t="s">
        <v>96</v>
      </c>
      <c r="C5" s="62">
        <v>3845</v>
      </c>
      <c r="D5" s="62">
        <v>3786</v>
      </c>
      <c r="E5" s="132">
        <v>3696</v>
      </c>
      <c r="F5" s="86">
        <f t="shared" si="3"/>
        <v>4.2754619025805463E-3</v>
      </c>
      <c r="G5" s="86">
        <f t="shared" si="0"/>
        <v>-3.8751625487646296E-2</v>
      </c>
      <c r="H5" s="63">
        <f t="shared" si="1"/>
        <v>-149</v>
      </c>
      <c r="I5" s="88">
        <f t="shared" si="4"/>
        <v>1.9143550935978313E-3</v>
      </c>
      <c r="J5" s="62">
        <f t="shared" si="2"/>
        <v>-90</v>
      </c>
      <c r="L5" s="49"/>
      <c r="M5" s="46"/>
      <c r="O5" s="11"/>
      <c r="P5" s="12"/>
      <c r="S5" s="5"/>
      <c r="T5" s="12"/>
    </row>
    <row r="6" spans="1:20">
      <c r="A6" s="128">
        <v>5</v>
      </c>
      <c r="B6" s="129" t="s">
        <v>97</v>
      </c>
      <c r="C6" s="62">
        <v>6381</v>
      </c>
      <c r="D6" s="62">
        <v>5890</v>
      </c>
      <c r="E6" s="132">
        <v>5770</v>
      </c>
      <c r="F6" s="86">
        <f t="shared" si="3"/>
        <v>6.6746253186931153E-3</v>
      </c>
      <c r="G6" s="86">
        <f t="shared" si="0"/>
        <v>-9.5753016768531582E-2</v>
      </c>
      <c r="H6" s="63">
        <f t="shared" si="1"/>
        <v>-611</v>
      </c>
      <c r="I6" s="88">
        <f t="shared" si="4"/>
        <v>7.8501406858273483E-3</v>
      </c>
      <c r="J6" s="62">
        <f t="shared" si="2"/>
        <v>-120</v>
      </c>
      <c r="L6" s="49"/>
      <c r="M6" s="46"/>
      <c r="O6" s="11"/>
      <c r="P6" s="12"/>
      <c r="S6" s="5"/>
      <c r="T6" s="12"/>
    </row>
    <row r="7" spans="1:20">
      <c r="A7" s="128">
        <v>6</v>
      </c>
      <c r="B7" s="129" t="s">
        <v>98</v>
      </c>
      <c r="C7" s="62">
        <v>19909</v>
      </c>
      <c r="D7" s="62">
        <v>17566</v>
      </c>
      <c r="E7" s="132">
        <v>17198</v>
      </c>
      <c r="F7" s="86">
        <f t="shared" si="3"/>
        <v>1.9894316504485997E-2</v>
      </c>
      <c r="G7" s="86">
        <f t="shared" si="0"/>
        <v>-0.13616957155055504</v>
      </c>
      <c r="H7" s="63">
        <f t="shared" si="1"/>
        <v>-2711</v>
      </c>
      <c r="I7" s="88">
        <f t="shared" si="4"/>
        <v>3.4830984286870606E-2</v>
      </c>
      <c r="J7" s="62">
        <f t="shared" si="2"/>
        <v>-368</v>
      </c>
      <c r="L7" s="49"/>
      <c r="M7" s="46"/>
      <c r="O7" s="11"/>
      <c r="P7" s="12"/>
      <c r="S7" s="5"/>
      <c r="T7" s="12"/>
    </row>
    <row r="8" spans="1:20">
      <c r="A8" s="128">
        <v>7</v>
      </c>
      <c r="B8" s="129" t="s">
        <v>99</v>
      </c>
      <c r="C8" s="62">
        <v>44024</v>
      </c>
      <c r="D8" s="62">
        <v>43215</v>
      </c>
      <c r="E8" s="132">
        <v>42568</v>
      </c>
      <c r="F8" s="86">
        <f t="shared" si="3"/>
        <v>4.9241845852015347E-2</v>
      </c>
      <c r="G8" s="86">
        <f t="shared" si="0"/>
        <v>-3.3072869343994185E-2</v>
      </c>
      <c r="H8" s="63">
        <f t="shared" si="1"/>
        <v>-1456</v>
      </c>
      <c r="I8" s="88">
        <f t="shared" si="4"/>
        <v>1.8706718230056658E-2</v>
      </c>
      <c r="J8" s="62">
        <f t="shared" si="2"/>
        <v>-647</v>
      </c>
      <c r="L8" s="49"/>
      <c r="M8" s="46"/>
      <c r="O8" s="11"/>
      <c r="P8" s="12"/>
      <c r="S8" s="5"/>
      <c r="T8" s="12"/>
    </row>
    <row r="9" spans="1:20">
      <c r="A9" s="128">
        <v>8</v>
      </c>
      <c r="B9" s="129" t="s">
        <v>100</v>
      </c>
      <c r="C9" s="62">
        <v>1829</v>
      </c>
      <c r="D9" s="62">
        <v>1630</v>
      </c>
      <c r="E9" s="132">
        <v>1579</v>
      </c>
      <c r="F9" s="86">
        <f t="shared" si="3"/>
        <v>1.826556911302674E-3</v>
      </c>
      <c r="G9" s="86">
        <f t="shared" si="0"/>
        <v>-0.13668671405139421</v>
      </c>
      <c r="H9" s="63">
        <f t="shared" si="1"/>
        <v>-250</v>
      </c>
      <c r="I9" s="88">
        <f t="shared" si="4"/>
        <v>3.2120051906003879E-3</v>
      </c>
      <c r="J9" s="62">
        <f t="shared" si="2"/>
        <v>-51</v>
      </c>
      <c r="L9" s="49"/>
      <c r="M9" s="46"/>
      <c r="O9" s="11"/>
      <c r="P9" s="12"/>
      <c r="S9" s="5"/>
      <c r="T9" s="12"/>
    </row>
    <row r="10" spans="1:20">
      <c r="A10" s="128">
        <v>9</v>
      </c>
      <c r="B10" s="129" t="s">
        <v>101</v>
      </c>
      <c r="C10" s="62">
        <v>26158</v>
      </c>
      <c r="D10" s="62">
        <v>23930</v>
      </c>
      <c r="E10" s="132">
        <v>23601</v>
      </c>
      <c r="F10" s="86">
        <f t="shared" si="3"/>
        <v>2.7301184080845097E-2</v>
      </c>
      <c r="G10" s="86">
        <f t="shared" si="0"/>
        <v>-9.7752121721844179E-2</v>
      </c>
      <c r="H10" s="63">
        <f t="shared" si="1"/>
        <v>-2557</v>
      </c>
      <c r="I10" s="88">
        <f t="shared" si="4"/>
        <v>3.2852389089460768E-2</v>
      </c>
      <c r="J10" s="62">
        <f t="shared" si="2"/>
        <v>-329</v>
      </c>
      <c r="L10" s="49"/>
      <c r="M10" s="46"/>
      <c r="O10" s="11"/>
      <c r="P10" s="12"/>
      <c r="S10" s="5"/>
      <c r="T10" s="12"/>
    </row>
    <row r="11" spans="1:20">
      <c r="A11" s="128">
        <v>10</v>
      </c>
      <c r="B11" s="129" t="s">
        <v>102</v>
      </c>
      <c r="C11" s="62">
        <v>29292</v>
      </c>
      <c r="D11" s="62">
        <v>27881</v>
      </c>
      <c r="E11" s="132">
        <v>27342</v>
      </c>
      <c r="F11" s="86">
        <f t="shared" si="3"/>
        <v>3.1628701120226546E-2</v>
      </c>
      <c r="G11" s="86">
        <f t="shared" si="0"/>
        <v>-6.6571077427283895E-2</v>
      </c>
      <c r="H11" s="63">
        <f t="shared" si="1"/>
        <v>-1950</v>
      </c>
      <c r="I11" s="88">
        <f t="shared" si="4"/>
        <v>2.5053640486683026E-2</v>
      </c>
      <c r="J11" s="62">
        <f t="shared" si="2"/>
        <v>-539</v>
      </c>
      <c r="L11" s="49"/>
      <c r="M11" s="46"/>
      <c r="O11" s="11"/>
      <c r="P11" s="12"/>
      <c r="S11" s="5"/>
      <c r="T11" s="12"/>
    </row>
    <row r="12" spans="1:20">
      <c r="A12" s="128">
        <v>11</v>
      </c>
      <c r="B12" s="129" t="s">
        <v>103</v>
      </c>
      <c r="C12" s="62">
        <v>2422</v>
      </c>
      <c r="D12" s="62">
        <v>2321</v>
      </c>
      <c r="E12" s="132">
        <v>2285</v>
      </c>
      <c r="F12" s="86">
        <f t="shared" si="3"/>
        <v>2.6432441686678977E-3</v>
      </c>
      <c r="G12" s="86">
        <f t="shared" si="0"/>
        <v>-5.6564822460776217E-2</v>
      </c>
      <c r="H12" s="63">
        <f t="shared" si="1"/>
        <v>-137</v>
      </c>
      <c r="I12" s="88">
        <f t="shared" si="4"/>
        <v>1.7601788444490127E-3</v>
      </c>
      <c r="J12" s="62">
        <f t="shared" si="2"/>
        <v>-36</v>
      </c>
      <c r="L12" s="49"/>
      <c r="M12" s="46"/>
      <c r="O12" s="11"/>
      <c r="P12" s="12"/>
      <c r="S12" s="5"/>
      <c r="T12" s="12"/>
    </row>
    <row r="13" spans="1:20">
      <c r="A13" s="128">
        <v>12</v>
      </c>
      <c r="B13" s="129" t="s">
        <v>104</v>
      </c>
      <c r="C13" s="62">
        <v>1164</v>
      </c>
      <c r="D13" s="62">
        <v>1031</v>
      </c>
      <c r="E13" s="132">
        <v>1003</v>
      </c>
      <c r="F13" s="86">
        <f t="shared" si="3"/>
        <v>1.1602511602511602E-3</v>
      </c>
      <c r="G13" s="86">
        <f t="shared" si="0"/>
        <v>-0.13831615120274915</v>
      </c>
      <c r="H13" s="63">
        <f t="shared" si="1"/>
        <v>-161</v>
      </c>
      <c r="I13" s="88">
        <f t="shared" si="4"/>
        <v>2.0685313427466498E-3</v>
      </c>
      <c r="J13" s="62">
        <f t="shared" si="2"/>
        <v>-28</v>
      </c>
      <c r="L13" s="49"/>
      <c r="M13" s="46"/>
      <c r="O13" s="11"/>
      <c r="P13" s="12"/>
      <c r="S13" s="5"/>
      <c r="T13" s="12"/>
    </row>
    <row r="14" spans="1:20">
      <c r="A14" s="128">
        <v>13</v>
      </c>
      <c r="B14" s="129" t="s">
        <v>105</v>
      </c>
      <c r="C14" s="62">
        <v>4667</v>
      </c>
      <c r="D14" s="62">
        <v>3321</v>
      </c>
      <c r="E14" s="132">
        <v>3253</v>
      </c>
      <c r="F14" s="86">
        <f t="shared" si="3"/>
        <v>3.7630080002961359E-3</v>
      </c>
      <c r="G14" s="86">
        <f t="shared" si="0"/>
        <v>-0.30297835868866507</v>
      </c>
      <c r="H14" s="63">
        <f t="shared" si="1"/>
        <v>-1414</v>
      </c>
      <c r="I14" s="88">
        <f t="shared" si="4"/>
        <v>1.8167101358035793E-2</v>
      </c>
      <c r="J14" s="62">
        <f t="shared" si="2"/>
        <v>-68</v>
      </c>
      <c r="L14" s="49"/>
      <c r="M14" s="46"/>
      <c r="O14" s="11"/>
      <c r="P14" s="12"/>
      <c r="S14" s="5"/>
      <c r="T14" s="12"/>
    </row>
    <row r="15" spans="1:20">
      <c r="A15" s="128">
        <v>14</v>
      </c>
      <c r="B15" s="129" t="s">
        <v>106</v>
      </c>
      <c r="C15" s="62">
        <v>4624</v>
      </c>
      <c r="D15" s="62">
        <v>4265</v>
      </c>
      <c r="E15" s="132">
        <v>4190</v>
      </c>
      <c r="F15" s="86">
        <f t="shared" si="3"/>
        <v>4.8469116265726434E-3</v>
      </c>
      <c r="G15" s="86">
        <f t="shared" si="0"/>
        <v>-9.3858131487889268E-2</v>
      </c>
      <c r="H15" s="63">
        <f t="shared" si="1"/>
        <v>-434</v>
      </c>
      <c r="I15" s="88">
        <f t="shared" si="4"/>
        <v>5.5760410108822737E-3</v>
      </c>
      <c r="J15" s="62">
        <f t="shared" si="2"/>
        <v>-75</v>
      </c>
      <c r="L15" s="49"/>
      <c r="M15" s="46"/>
      <c r="O15" s="11"/>
      <c r="P15" s="12"/>
      <c r="S15" s="5"/>
      <c r="T15" s="12"/>
    </row>
    <row r="16" spans="1:20">
      <c r="A16" s="128">
        <v>15</v>
      </c>
      <c r="B16" s="129" t="s">
        <v>107</v>
      </c>
      <c r="C16" s="62">
        <v>8580</v>
      </c>
      <c r="D16" s="62">
        <v>8095</v>
      </c>
      <c r="E16" s="132">
        <v>7987</v>
      </c>
      <c r="F16" s="86">
        <f t="shared" si="3"/>
        <v>9.2392083917507643E-3</v>
      </c>
      <c r="G16" s="86">
        <f t="shared" si="0"/>
        <v>-6.9114219114219111E-2</v>
      </c>
      <c r="H16" s="63">
        <f t="shared" si="1"/>
        <v>-593</v>
      </c>
      <c r="I16" s="88">
        <f t="shared" si="4"/>
        <v>7.6188763121041204E-3</v>
      </c>
      <c r="J16" s="62">
        <f t="shared" si="2"/>
        <v>-108</v>
      </c>
      <c r="L16" s="49"/>
      <c r="M16" s="46"/>
      <c r="O16" s="11"/>
      <c r="P16" s="12"/>
      <c r="S16" s="5"/>
      <c r="T16" s="12"/>
    </row>
    <row r="17" spans="1:11">
      <c r="A17" s="128">
        <v>16</v>
      </c>
      <c r="B17" s="129" t="s">
        <v>108</v>
      </c>
      <c r="C17" s="62">
        <v>23542</v>
      </c>
      <c r="D17" s="62">
        <v>21453</v>
      </c>
      <c r="E17" s="132">
        <v>21163</v>
      </c>
      <c r="F17" s="86">
        <f t="shared" si="3"/>
        <v>2.4480952447054141E-2</v>
      </c>
      <c r="G17" s="86">
        <f t="shared" si="0"/>
        <v>-0.10105343641151984</v>
      </c>
      <c r="H17" s="63">
        <f t="shared" si="1"/>
        <v>-2379</v>
      </c>
      <c r="I17" s="88">
        <f t="shared" si="4"/>
        <v>3.0565441393753293E-2</v>
      </c>
      <c r="J17" s="62">
        <f t="shared" si="2"/>
        <v>-290</v>
      </c>
    </row>
    <row r="18" spans="1:11">
      <c r="A18" s="128">
        <v>17</v>
      </c>
      <c r="B18" s="129" t="s">
        <v>109</v>
      </c>
      <c r="C18" s="62">
        <v>14018</v>
      </c>
      <c r="D18" s="62">
        <v>12504</v>
      </c>
      <c r="E18" s="132">
        <v>12347</v>
      </c>
      <c r="F18" s="86">
        <f t="shared" si="3"/>
        <v>1.4282772757349028E-2</v>
      </c>
      <c r="G18" s="86">
        <f t="shared" si="0"/>
        <v>-0.11920388072478243</v>
      </c>
      <c r="H18" s="63">
        <f t="shared" si="1"/>
        <v>-1671</v>
      </c>
      <c r="I18" s="88">
        <f t="shared" si="4"/>
        <v>2.1469042693972994E-2</v>
      </c>
      <c r="J18" s="62">
        <f t="shared" si="2"/>
        <v>-157</v>
      </c>
    </row>
    <row r="19" spans="1:11">
      <c r="A19" s="128">
        <v>18</v>
      </c>
      <c r="B19" s="129" t="s">
        <v>110</v>
      </c>
      <c r="C19" s="62">
        <v>4936</v>
      </c>
      <c r="D19" s="62">
        <v>4620</v>
      </c>
      <c r="E19" s="132">
        <v>4555</v>
      </c>
      <c r="F19" s="86">
        <f t="shared" si="3"/>
        <v>5.2691366250688281E-3</v>
      </c>
      <c r="G19" s="86">
        <f t="shared" si="0"/>
        <v>-7.7188006482982172E-2</v>
      </c>
      <c r="H19" s="63">
        <f t="shared" si="1"/>
        <v>-381</v>
      </c>
      <c r="I19" s="88">
        <f t="shared" si="4"/>
        <v>4.8950959104749918E-3</v>
      </c>
      <c r="J19" s="62">
        <f t="shared" si="2"/>
        <v>-65</v>
      </c>
    </row>
    <row r="20" spans="1:11">
      <c r="A20" s="128">
        <v>19</v>
      </c>
      <c r="B20" s="129" t="s">
        <v>111</v>
      </c>
      <c r="C20" s="62">
        <v>10411</v>
      </c>
      <c r="D20" s="62">
        <v>9005</v>
      </c>
      <c r="E20" s="132">
        <v>8763</v>
      </c>
      <c r="F20" s="86">
        <f t="shared" si="3"/>
        <v>1.0136870306361831E-2</v>
      </c>
      <c r="G20" s="86">
        <f t="shared" si="0"/>
        <v>-0.15829411199692633</v>
      </c>
      <c r="H20" s="63">
        <f t="shared" si="1"/>
        <v>-1648</v>
      </c>
      <c r="I20" s="88">
        <f t="shared" si="4"/>
        <v>2.1173538216437759E-2</v>
      </c>
      <c r="J20" s="62">
        <f t="shared" si="2"/>
        <v>-242</v>
      </c>
      <c r="K20" s="5"/>
    </row>
    <row r="21" spans="1:11">
      <c r="A21" s="128">
        <v>20</v>
      </c>
      <c r="B21" s="129" t="s">
        <v>112</v>
      </c>
      <c r="C21" s="62">
        <v>20035</v>
      </c>
      <c r="D21" s="62">
        <v>18518</v>
      </c>
      <c r="E21" s="132">
        <v>18197</v>
      </c>
      <c r="F21" s="86">
        <f t="shared" si="3"/>
        <v>2.1049940541465965E-2</v>
      </c>
      <c r="G21" s="86">
        <f t="shared" si="0"/>
        <v>-9.1739455952083854E-2</v>
      </c>
      <c r="H21" s="63">
        <f t="shared" si="1"/>
        <v>-1838</v>
      </c>
      <c r="I21" s="88">
        <f t="shared" si="4"/>
        <v>2.3614662161294053E-2</v>
      </c>
      <c r="J21" s="62">
        <f t="shared" si="2"/>
        <v>-321</v>
      </c>
      <c r="K21" s="5"/>
    </row>
    <row r="22" spans="1:11">
      <c r="A22" s="128">
        <v>21</v>
      </c>
      <c r="B22" s="129" t="s">
        <v>113</v>
      </c>
      <c r="C22" s="62">
        <v>6981</v>
      </c>
      <c r="D22" s="62">
        <v>7829</v>
      </c>
      <c r="E22" s="132">
        <v>7721</v>
      </c>
      <c r="F22" s="86">
        <f t="shared" si="3"/>
        <v>8.9315046942165591E-3</v>
      </c>
      <c r="G22" s="86">
        <f t="shared" si="0"/>
        <v>0.10600200544334623</v>
      </c>
      <c r="H22" s="63">
        <f t="shared" si="1"/>
        <v>740</v>
      </c>
      <c r="I22" s="88">
        <f t="shared" si="4"/>
        <v>-9.5075353641771478E-3</v>
      </c>
      <c r="J22" s="62">
        <f t="shared" si="2"/>
        <v>-108</v>
      </c>
      <c r="K22" s="5"/>
    </row>
    <row r="23" spans="1:11">
      <c r="A23" s="128">
        <v>22</v>
      </c>
      <c r="B23" s="129" t="s">
        <v>114</v>
      </c>
      <c r="C23" s="62">
        <v>11516</v>
      </c>
      <c r="D23" s="62">
        <v>10378</v>
      </c>
      <c r="E23" s="132">
        <v>10213</v>
      </c>
      <c r="F23" s="86">
        <f t="shared" si="3"/>
        <v>1.1814202492168593E-2</v>
      </c>
      <c r="G23" s="86">
        <f t="shared" si="0"/>
        <v>-0.11314692601597777</v>
      </c>
      <c r="H23" s="63">
        <f t="shared" si="1"/>
        <v>-1303</v>
      </c>
      <c r="I23" s="88">
        <f t="shared" si="4"/>
        <v>1.6740971053409222E-2</v>
      </c>
      <c r="J23" s="62">
        <f t="shared" si="2"/>
        <v>-165</v>
      </c>
      <c r="K23" s="5"/>
    </row>
    <row r="24" spans="1:11">
      <c r="A24" s="128">
        <v>23</v>
      </c>
      <c r="B24" s="129" t="s">
        <v>115</v>
      </c>
      <c r="C24" s="62">
        <v>7062</v>
      </c>
      <c r="D24" s="62">
        <v>6726</v>
      </c>
      <c r="E24" s="132">
        <v>6643</v>
      </c>
      <c r="F24" s="86">
        <f t="shared" si="3"/>
        <v>7.6844949726305655E-3</v>
      </c>
      <c r="G24" s="86">
        <f t="shared" si="0"/>
        <v>-5.9331634097989236E-2</v>
      </c>
      <c r="H24" s="63">
        <f t="shared" si="1"/>
        <v>-419</v>
      </c>
      <c r="I24" s="88">
        <f t="shared" si="4"/>
        <v>5.3833206994462505E-3</v>
      </c>
      <c r="J24" s="62">
        <f t="shared" si="2"/>
        <v>-83</v>
      </c>
      <c r="K24" s="5"/>
    </row>
    <row r="25" spans="1:11">
      <c r="A25" s="128">
        <v>24</v>
      </c>
      <c r="B25" s="129" t="s">
        <v>116</v>
      </c>
      <c r="C25" s="62">
        <v>5149</v>
      </c>
      <c r="D25" s="62">
        <v>4785</v>
      </c>
      <c r="E25" s="132">
        <v>4677</v>
      </c>
      <c r="F25" s="86">
        <f t="shared" si="3"/>
        <v>5.4102638848401562E-3</v>
      </c>
      <c r="G25" s="86">
        <f t="shared" si="0"/>
        <v>-9.1668285103903666E-2</v>
      </c>
      <c r="H25" s="63">
        <f t="shared" si="1"/>
        <v>-472</v>
      </c>
      <c r="I25" s="88">
        <f t="shared" si="4"/>
        <v>6.0642657998535325E-3</v>
      </c>
      <c r="J25" s="62">
        <f t="shared" si="2"/>
        <v>-108</v>
      </c>
      <c r="K25" s="5"/>
    </row>
    <row r="26" spans="1:11">
      <c r="A26" s="128">
        <v>25</v>
      </c>
      <c r="B26" s="129" t="s">
        <v>117</v>
      </c>
      <c r="C26" s="62">
        <v>10084</v>
      </c>
      <c r="D26" s="62">
        <v>8147</v>
      </c>
      <c r="E26" s="132">
        <v>7922</v>
      </c>
      <c r="F26" s="86">
        <f t="shared" si="3"/>
        <v>9.1640176385939104E-3</v>
      </c>
      <c r="G26" s="86">
        <f t="shared" si="0"/>
        <v>-0.21439904799682666</v>
      </c>
      <c r="H26" s="63">
        <f t="shared" si="1"/>
        <v>-2162</v>
      </c>
      <c r="I26" s="88">
        <f t="shared" si="4"/>
        <v>2.7777420888312157E-2</v>
      </c>
      <c r="J26" s="62">
        <f t="shared" si="2"/>
        <v>-225</v>
      </c>
      <c r="K26" s="5"/>
    </row>
    <row r="27" spans="1:11">
      <c r="A27" s="128">
        <v>26</v>
      </c>
      <c r="B27" s="129" t="s">
        <v>118</v>
      </c>
      <c r="C27" s="62">
        <v>7301</v>
      </c>
      <c r="D27" s="62">
        <v>7313</v>
      </c>
      <c r="E27" s="132">
        <v>7229</v>
      </c>
      <c r="F27" s="86">
        <f t="shared" si="3"/>
        <v>8.362368531860058E-3</v>
      </c>
      <c r="G27" s="86">
        <f t="shared" si="0"/>
        <v>-9.8616627859197375E-3</v>
      </c>
      <c r="H27" s="63">
        <f t="shared" si="1"/>
        <v>-72</v>
      </c>
      <c r="I27" s="88">
        <f t="shared" si="4"/>
        <v>9.2505749489291177E-4</v>
      </c>
      <c r="J27" s="62">
        <f t="shared" si="2"/>
        <v>-84</v>
      </c>
      <c r="K27" s="5"/>
    </row>
    <row r="28" spans="1:11">
      <c r="A28" s="128">
        <v>27</v>
      </c>
      <c r="B28" s="129" t="s">
        <v>119</v>
      </c>
      <c r="C28" s="62">
        <v>18025</v>
      </c>
      <c r="D28" s="62">
        <v>17531</v>
      </c>
      <c r="E28" s="132">
        <v>17300</v>
      </c>
      <c r="F28" s="86">
        <f t="shared" si="3"/>
        <v>2.0012308147901368E-2</v>
      </c>
      <c r="G28" s="86">
        <f t="shared" si="0"/>
        <v>-4.0221914008321778E-2</v>
      </c>
      <c r="H28" s="63">
        <f t="shared" si="1"/>
        <v>-725</v>
      </c>
      <c r="I28" s="88">
        <f t="shared" si="4"/>
        <v>9.3148150527411246E-3</v>
      </c>
      <c r="J28" s="62">
        <f t="shared" si="2"/>
        <v>-231</v>
      </c>
      <c r="K28" s="5"/>
    </row>
    <row r="29" spans="1:11">
      <c r="A29" s="128">
        <v>28</v>
      </c>
      <c r="B29" s="129" t="s">
        <v>120</v>
      </c>
      <c r="C29" s="62">
        <v>10305</v>
      </c>
      <c r="D29" s="62">
        <v>9004</v>
      </c>
      <c r="E29" s="132">
        <v>8827</v>
      </c>
      <c r="F29" s="86">
        <f t="shared" si="3"/>
        <v>1.0210904278700889E-2</v>
      </c>
      <c r="G29" s="86">
        <f t="shared" si="0"/>
        <v>-0.14342552159146046</v>
      </c>
      <c r="H29" s="63">
        <f t="shared" si="1"/>
        <v>-1478</v>
      </c>
      <c r="I29" s="88">
        <f t="shared" si="4"/>
        <v>1.8989374686829492E-2</v>
      </c>
      <c r="J29" s="62">
        <f t="shared" si="2"/>
        <v>-177</v>
      </c>
      <c r="K29" s="5"/>
    </row>
    <row r="30" spans="1:11">
      <c r="A30" s="128">
        <v>29</v>
      </c>
      <c r="B30" s="129" t="s">
        <v>121</v>
      </c>
      <c r="C30" s="62">
        <v>3205</v>
      </c>
      <c r="D30" s="62">
        <v>2932</v>
      </c>
      <c r="E30" s="132">
        <v>2788</v>
      </c>
      <c r="F30" s="86">
        <f t="shared" si="3"/>
        <v>3.2251049200201741E-3</v>
      </c>
      <c r="G30" s="86">
        <f t="shared" si="0"/>
        <v>-0.13010920436817472</v>
      </c>
      <c r="H30" s="63">
        <f t="shared" si="1"/>
        <v>-417</v>
      </c>
      <c r="I30" s="88">
        <f t="shared" si="4"/>
        <v>5.3576246579214474E-3</v>
      </c>
      <c r="J30" s="62">
        <f t="shared" si="2"/>
        <v>-144</v>
      </c>
      <c r="K30" s="5"/>
    </row>
    <row r="31" spans="1:11">
      <c r="A31" s="128">
        <v>30</v>
      </c>
      <c r="B31" s="129" t="s">
        <v>122</v>
      </c>
      <c r="C31" s="62">
        <v>857</v>
      </c>
      <c r="D31" s="62">
        <v>2171</v>
      </c>
      <c r="E31" s="132">
        <v>2466</v>
      </c>
      <c r="F31" s="86">
        <f t="shared" si="3"/>
        <v>2.8526214966892935E-3</v>
      </c>
      <c r="G31" s="86">
        <f t="shared" si="0"/>
        <v>1.8774795799299884</v>
      </c>
      <c r="H31" s="63">
        <f t="shared" si="1"/>
        <v>1609</v>
      </c>
      <c r="I31" s="88">
        <f t="shared" si="4"/>
        <v>-2.0672465406704098E-2</v>
      </c>
      <c r="J31" s="62">
        <f t="shared" si="2"/>
        <v>295</v>
      </c>
      <c r="K31" s="5"/>
    </row>
    <row r="32" spans="1:11">
      <c r="A32" s="128">
        <v>31</v>
      </c>
      <c r="B32" s="129" t="s">
        <v>123</v>
      </c>
      <c r="C32" s="62">
        <v>27444</v>
      </c>
      <c r="D32" s="62">
        <v>25089</v>
      </c>
      <c r="E32" s="132">
        <v>24586</v>
      </c>
      <c r="F32" s="86">
        <f t="shared" si="3"/>
        <v>2.8440613186375897E-2</v>
      </c>
      <c r="G32" s="86">
        <f t="shared" si="0"/>
        <v>-0.10413933828887917</v>
      </c>
      <c r="H32" s="63">
        <f t="shared" si="1"/>
        <v>-2858</v>
      </c>
      <c r="I32" s="88">
        <f t="shared" si="4"/>
        <v>3.6719643338943633E-2</v>
      </c>
      <c r="J32" s="62">
        <f t="shared" si="2"/>
        <v>-503</v>
      </c>
      <c r="K32" s="5"/>
    </row>
    <row r="33" spans="1:12">
      <c r="A33" s="128">
        <v>32</v>
      </c>
      <c r="B33" s="129" t="s">
        <v>124</v>
      </c>
      <c r="C33" s="62">
        <v>7353</v>
      </c>
      <c r="D33" s="62">
        <v>6856</v>
      </c>
      <c r="E33" s="132">
        <v>6731</v>
      </c>
      <c r="F33" s="86">
        <f t="shared" si="3"/>
        <v>7.7862916845967698E-3</v>
      </c>
      <c r="G33" s="86">
        <f t="shared" si="0"/>
        <v>-8.4591323269413848E-2</v>
      </c>
      <c r="H33" s="63">
        <f t="shared" si="1"/>
        <v>-622</v>
      </c>
      <c r="I33" s="88">
        <f t="shared" si="4"/>
        <v>7.9914689142137653E-3</v>
      </c>
      <c r="J33" s="62">
        <f t="shared" si="2"/>
        <v>-125</v>
      </c>
      <c r="K33" s="5"/>
      <c r="L33" s="12"/>
    </row>
    <row r="34" spans="1:12">
      <c r="A34" s="128">
        <v>33</v>
      </c>
      <c r="B34" s="129" t="s">
        <v>125</v>
      </c>
      <c r="C34" s="62">
        <v>42706</v>
      </c>
      <c r="D34" s="62">
        <v>34845</v>
      </c>
      <c r="E34" s="132">
        <v>34400</v>
      </c>
      <c r="F34" s="86">
        <f t="shared" si="3"/>
        <v>3.9793260132243186E-2</v>
      </c>
      <c r="G34" s="86">
        <f t="shared" ref="G34:G65" si="5">(E34-C34)/C34</f>
        <v>-0.19449257715543483</v>
      </c>
      <c r="H34" s="63">
        <f t="shared" ref="H34:H65" si="6">E34-C34</f>
        <v>-8306</v>
      </c>
      <c r="I34" s="88">
        <f t="shared" si="4"/>
        <v>0.10671566045250729</v>
      </c>
      <c r="J34" s="62">
        <f t="shared" ref="J34:J66" si="7">E34-D34</f>
        <v>-445</v>
      </c>
      <c r="K34" s="5"/>
      <c r="L34" s="12"/>
    </row>
    <row r="35" spans="1:12">
      <c r="A35" s="128">
        <v>34</v>
      </c>
      <c r="B35" s="129" t="s">
        <v>126</v>
      </c>
      <c r="C35" s="62">
        <v>6771</v>
      </c>
      <c r="D35" s="62">
        <v>6240</v>
      </c>
      <c r="E35" s="132">
        <v>6129</v>
      </c>
      <c r="F35" s="86">
        <f t="shared" si="3"/>
        <v>7.0899096322825138E-3</v>
      </c>
      <c r="G35" s="86">
        <f t="shared" si="5"/>
        <v>-9.4816127603012848E-2</v>
      </c>
      <c r="H35" s="63">
        <f t="shared" si="6"/>
        <v>-642</v>
      </c>
      <c r="I35" s="88">
        <f t="shared" si="4"/>
        <v>8.2484293294617962E-3</v>
      </c>
      <c r="J35" s="62">
        <f t="shared" si="7"/>
        <v>-111</v>
      </c>
    </row>
    <row r="36" spans="1:12" ht="15.75" customHeight="1">
      <c r="A36" s="128">
        <v>35</v>
      </c>
      <c r="B36" s="129" t="s">
        <v>127</v>
      </c>
      <c r="C36" s="62">
        <v>30285</v>
      </c>
      <c r="D36" s="62">
        <v>29431</v>
      </c>
      <c r="E36" s="132">
        <v>29110</v>
      </c>
      <c r="F36" s="86">
        <f t="shared" si="3"/>
        <v>3.3673889606092994E-2</v>
      </c>
      <c r="G36" s="86">
        <f t="shared" si="5"/>
        <v>-3.8798084860491994E-2</v>
      </c>
      <c r="H36" s="63">
        <f t="shared" si="6"/>
        <v>-1175</v>
      </c>
      <c r="I36" s="88">
        <f t="shared" si="4"/>
        <v>1.5096424395821824E-2</v>
      </c>
      <c r="J36" s="62">
        <f t="shared" si="7"/>
        <v>-321</v>
      </c>
    </row>
    <row r="37" spans="1:12">
      <c r="A37" s="128">
        <v>36</v>
      </c>
      <c r="B37" s="129" t="s">
        <v>128</v>
      </c>
      <c r="C37" s="62">
        <v>5024</v>
      </c>
      <c r="D37" s="62">
        <v>4880</v>
      </c>
      <c r="E37" s="132">
        <v>4755</v>
      </c>
      <c r="F37" s="86">
        <f t="shared" si="3"/>
        <v>5.5004927886283823E-3</v>
      </c>
      <c r="G37" s="86">
        <f t="shared" si="5"/>
        <v>-5.354299363057325E-2</v>
      </c>
      <c r="H37" s="63">
        <f t="shared" si="6"/>
        <v>-269</v>
      </c>
      <c r="I37" s="88">
        <f t="shared" si="4"/>
        <v>3.4561175850860177E-3</v>
      </c>
      <c r="J37" s="62">
        <f t="shared" si="7"/>
        <v>-125</v>
      </c>
    </row>
    <row r="38" spans="1:12">
      <c r="A38" s="128">
        <v>37</v>
      </c>
      <c r="B38" s="129" t="s">
        <v>129</v>
      </c>
      <c r="C38" s="62">
        <v>11061</v>
      </c>
      <c r="D38" s="62">
        <v>10342</v>
      </c>
      <c r="E38" s="132">
        <v>10162</v>
      </c>
      <c r="F38" s="86">
        <f t="shared" si="3"/>
        <v>1.1755206670460908E-2</v>
      </c>
      <c r="G38" s="86">
        <f t="shared" si="5"/>
        <v>-8.1276557273302588E-2</v>
      </c>
      <c r="H38" s="63">
        <f t="shared" si="6"/>
        <v>-899</v>
      </c>
      <c r="I38" s="88">
        <f t="shared" si="4"/>
        <v>1.1550370665398995E-2</v>
      </c>
      <c r="J38" s="62">
        <f t="shared" si="7"/>
        <v>-180</v>
      </c>
    </row>
    <row r="39" spans="1:12">
      <c r="A39" s="128">
        <v>38</v>
      </c>
      <c r="B39" s="129" t="s">
        <v>130</v>
      </c>
      <c r="C39" s="62">
        <v>13611</v>
      </c>
      <c r="D39" s="62">
        <v>12646</v>
      </c>
      <c r="E39" s="132">
        <v>12428</v>
      </c>
      <c r="F39" s="86">
        <f t="shared" si="3"/>
        <v>1.4376472003590648E-2</v>
      </c>
      <c r="G39" s="86">
        <f t="shared" si="5"/>
        <v>-8.6914995224450814E-2</v>
      </c>
      <c r="H39" s="63">
        <f t="shared" si="6"/>
        <v>-1183</v>
      </c>
      <c r="I39" s="88">
        <f t="shared" si="4"/>
        <v>1.5199208561921036E-2</v>
      </c>
      <c r="J39" s="62">
        <f t="shared" si="7"/>
        <v>-218</v>
      </c>
    </row>
    <row r="40" spans="1:12">
      <c r="A40" s="128">
        <v>39</v>
      </c>
      <c r="B40" s="129" t="s">
        <v>131</v>
      </c>
      <c r="C40" s="62">
        <v>5696</v>
      </c>
      <c r="D40" s="62">
        <v>5463</v>
      </c>
      <c r="E40" s="132">
        <v>5404</v>
      </c>
      <c r="F40" s="86">
        <f t="shared" si="3"/>
        <v>6.2512435393791326E-3</v>
      </c>
      <c r="G40" s="86">
        <f t="shared" si="5"/>
        <v>-5.1264044943820225E-2</v>
      </c>
      <c r="H40" s="63">
        <f t="shared" si="6"/>
        <v>-292</v>
      </c>
      <c r="I40" s="88">
        <f t="shared" si="4"/>
        <v>3.7516220626212533E-3</v>
      </c>
      <c r="J40" s="62">
        <f t="shared" si="7"/>
        <v>-59</v>
      </c>
    </row>
    <row r="41" spans="1:12">
      <c r="A41" s="128">
        <v>40</v>
      </c>
      <c r="B41" s="129" t="s">
        <v>132</v>
      </c>
      <c r="C41" s="62">
        <v>4445</v>
      </c>
      <c r="D41" s="62">
        <v>4240</v>
      </c>
      <c r="E41" s="132">
        <v>4159</v>
      </c>
      <c r="F41" s="86">
        <f t="shared" si="3"/>
        <v>4.8110514212209125E-3</v>
      </c>
      <c r="G41" s="86">
        <f t="shared" si="5"/>
        <v>-6.4341957255343085E-2</v>
      </c>
      <c r="H41" s="63">
        <f t="shared" si="6"/>
        <v>-286</v>
      </c>
      <c r="I41" s="88">
        <f t="shared" si="4"/>
        <v>3.674533938046844E-3</v>
      </c>
      <c r="J41" s="62">
        <f t="shared" si="7"/>
        <v>-81</v>
      </c>
    </row>
    <row r="42" spans="1:12">
      <c r="A42" s="128">
        <v>41</v>
      </c>
      <c r="B42" s="129" t="s">
        <v>133</v>
      </c>
      <c r="C42" s="62">
        <v>3437</v>
      </c>
      <c r="D42" s="62">
        <v>3098</v>
      </c>
      <c r="E42" s="132">
        <v>3049</v>
      </c>
      <c r="F42" s="86">
        <f t="shared" si="3"/>
        <v>3.5270247134653915E-3</v>
      </c>
      <c r="G42" s="86">
        <f t="shared" si="5"/>
        <v>-0.11288914751236544</v>
      </c>
      <c r="H42" s="63">
        <f t="shared" si="6"/>
        <v>-388</v>
      </c>
      <c r="I42" s="88">
        <f t="shared" si="4"/>
        <v>4.9850320558118026E-3</v>
      </c>
      <c r="J42" s="62">
        <f t="shared" si="7"/>
        <v>-49</v>
      </c>
    </row>
    <row r="43" spans="1:12">
      <c r="A43" s="128">
        <v>42</v>
      </c>
      <c r="B43" s="129" t="s">
        <v>134</v>
      </c>
      <c r="C43" s="62">
        <v>49841</v>
      </c>
      <c r="D43" s="62">
        <v>47488</v>
      </c>
      <c r="E43" s="132">
        <v>46744</v>
      </c>
      <c r="F43" s="86">
        <f t="shared" si="3"/>
        <v>5.4072562547138818E-2</v>
      </c>
      <c r="G43" s="86">
        <f t="shared" si="5"/>
        <v>-6.2137597560241571E-2</v>
      </c>
      <c r="H43" s="63">
        <f t="shared" si="6"/>
        <v>-3097</v>
      </c>
      <c r="I43" s="88">
        <f t="shared" si="4"/>
        <v>3.979032030115761E-2</v>
      </c>
      <c r="J43" s="62">
        <f t="shared" si="7"/>
        <v>-744</v>
      </c>
    </row>
    <row r="44" spans="1:12">
      <c r="A44" s="128">
        <v>43</v>
      </c>
      <c r="B44" s="129" t="s">
        <v>135</v>
      </c>
      <c r="C44" s="62">
        <v>9222</v>
      </c>
      <c r="D44" s="62">
        <v>8408</v>
      </c>
      <c r="E44" s="132">
        <v>8229</v>
      </c>
      <c r="F44" s="86">
        <f t="shared" si="3"/>
        <v>9.5191493496578246E-3</v>
      </c>
      <c r="G44" s="86">
        <f t="shared" si="5"/>
        <v>-0.10767729342875731</v>
      </c>
      <c r="H44" s="63">
        <f t="shared" si="6"/>
        <v>-993</v>
      </c>
      <c r="I44" s="88">
        <f t="shared" si="4"/>
        <v>1.2758084617064741E-2</v>
      </c>
      <c r="J44" s="62">
        <f t="shared" si="7"/>
        <v>-179</v>
      </c>
    </row>
    <row r="45" spans="1:12">
      <c r="A45" s="128">
        <v>44</v>
      </c>
      <c r="B45" s="129" t="s">
        <v>136</v>
      </c>
      <c r="C45" s="62">
        <v>15689</v>
      </c>
      <c r="D45" s="62">
        <v>14702</v>
      </c>
      <c r="E45" s="132">
        <v>14421</v>
      </c>
      <c r="F45" s="86">
        <f t="shared" si="3"/>
        <v>1.6681936173461597E-2</v>
      </c>
      <c r="G45" s="86">
        <f t="shared" si="5"/>
        <v>-8.0820957358658935E-2</v>
      </c>
      <c r="H45" s="63">
        <f t="shared" si="6"/>
        <v>-1268</v>
      </c>
      <c r="I45" s="88">
        <f t="shared" si="4"/>
        <v>1.6291290326725168E-2</v>
      </c>
      <c r="J45" s="62">
        <f t="shared" si="7"/>
        <v>-281</v>
      </c>
    </row>
    <row r="46" spans="1:12">
      <c r="A46" s="128">
        <v>45</v>
      </c>
      <c r="B46" s="129" t="s">
        <v>137</v>
      </c>
      <c r="C46" s="62">
        <v>41562</v>
      </c>
      <c r="D46" s="62">
        <v>37633</v>
      </c>
      <c r="E46" s="132">
        <v>36934</v>
      </c>
      <c r="F46" s="86">
        <f t="shared" si="3"/>
        <v>4.2724542724542722E-2</v>
      </c>
      <c r="G46" s="86">
        <f t="shared" si="5"/>
        <v>-0.11135171550935952</v>
      </c>
      <c r="H46" s="63">
        <f t="shared" si="6"/>
        <v>-4628</v>
      </c>
      <c r="I46" s="88">
        <f t="shared" si="4"/>
        <v>5.9460640088394384E-2</v>
      </c>
      <c r="J46" s="62">
        <f t="shared" si="7"/>
        <v>-699</v>
      </c>
    </row>
    <row r="47" spans="1:12">
      <c r="A47" s="128">
        <v>46</v>
      </c>
      <c r="B47" s="129" t="s">
        <v>138</v>
      </c>
      <c r="C47" s="62">
        <v>12758</v>
      </c>
      <c r="D47" s="62">
        <v>11963</v>
      </c>
      <c r="E47" s="132">
        <v>11713</v>
      </c>
      <c r="F47" s="86">
        <f t="shared" si="3"/>
        <v>1.3549373718865245E-2</v>
      </c>
      <c r="G47" s="86">
        <f t="shared" si="5"/>
        <v>-8.1909390186549622E-2</v>
      </c>
      <c r="H47" s="63">
        <f t="shared" si="6"/>
        <v>-1045</v>
      </c>
      <c r="I47" s="88">
        <f t="shared" si="4"/>
        <v>1.3426181696709621E-2</v>
      </c>
      <c r="J47" s="62">
        <f t="shared" si="7"/>
        <v>-250</v>
      </c>
    </row>
    <row r="48" spans="1:12">
      <c r="A48" s="128">
        <v>47</v>
      </c>
      <c r="B48" s="129" t="s">
        <v>139</v>
      </c>
      <c r="C48" s="62">
        <v>9697</v>
      </c>
      <c r="D48" s="62">
        <v>10262</v>
      </c>
      <c r="E48" s="132">
        <v>10135</v>
      </c>
      <c r="F48" s="86">
        <f t="shared" si="3"/>
        <v>1.1723973588380367E-2</v>
      </c>
      <c r="G48" s="86">
        <f t="shared" si="5"/>
        <v>4.5168608848097348E-2</v>
      </c>
      <c r="H48" s="63">
        <f t="shared" si="6"/>
        <v>438</v>
      </c>
      <c r="I48" s="88">
        <f t="shared" si="4"/>
        <v>-5.6274330939318799E-3</v>
      </c>
      <c r="J48" s="62">
        <f t="shared" si="7"/>
        <v>-127</v>
      </c>
    </row>
    <row r="49" spans="1:10">
      <c r="A49" s="128">
        <v>48</v>
      </c>
      <c r="B49" s="129" t="s">
        <v>140</v>
      </c>
      <c r="C49" s="62">
        <v>14721</v>
      </c>
      <c r="D49" s="62">
        <v>13848</v>
      </c>
      <c r="E49" s="132">
        <v>13617</v>
      </c>
      <c r="F49" s="86">
        <f t="shared" si="3"/>
        <v>1.5751884395952192E-2</v>
      </c>
      <c r="G49" s="86">
        <f t="shared" si="5"/>
        <v>-7.4994905237415935E-2</v>
      </c>
      <c r="H49" s="63">
        <f t="shared" si="6"/>
        <v>-1104</v>
      </c>
      <c r="I49" s="88">
        <f t="shared" si="4"/>
        <v>1.4184214921691314E-2</v>
      </c>
      <c r="J49" s="62">
        <f t="shared" si="7"/>
        <v>-231</v>
      </c>
    </row>
    <row r="50" spans="1:10">
      <c r="A50" s="128">
        <v>49</v>
      </c>
      <c r="B50" s="129" t="s">
        <v>141</v>
      </c>
      <c r="C50" s="62">
        <v>3056</v>
      </c>
      <c r="D50" s="62">
        <v>2753</v>
      </c>
      <c r="E50" s="132">
        <v>2693</v>
      </c>
      <c r="F50" s="86">
        <f t="shared" si="3"/>
        <v>3.1152107423293865E-3</v>
      </c>
      <c r="G50" s="86">
        <f t="shared" si="5"/>
        <v>-0.11878272251308901</v>
      </c>
      <c r="H50" s="63">
        <f t="shared" si="6"/>
        <v>-363</v>
      </c>
      <c r="I50" s="88">
        <f t="shared" si="4"/>
        <v>4.6638315367517631E-3</v>
      </c>
      <c r="J50" s="62">
        <f t="shared" si="7"/>
        <v>-60</v>
      </c>
    </row>
    <row r="51" spans="1:10">
      <c r="A51" s="128">
        <v>50</v>
      </c>
      <c r="B51" s="129" t="s">
        <v>142</v>
      </c>
      <c r="C51" s="62">
        <v>9377</v>
      </c>
      <c r="D51" s="62">
        <v>8958</v>
      </c>
      <c r="E51" s="132">
        <v>8834</v>
      </c>
      <c r="F51" s="86">
        <f t="shared" si="3"/>
        <v>1.0219001744425473E-2</v>
      </c>
      <c r="G51" s="86">
        <f t="shared" si="5"/>
        <v>-5.7907646368774664E-2</v>
      </c>
      <c r="H51" s="63">
        <f t="shared" si="6"/>
        <v>-543</v>
      </c>
      <c r="I51" s="88">
        <f t="shared" si="4"/>
        <v>6.9764752739840431E-3</v>
      </c>
      <c r="J51" s="62">
        <f t="shared" si="7"/>
        <v>-124</v>
      </c>
    </row>
    <row r="52" spans="1:10">
      <c r="A52" s="128">
        <v>51</v>
      </c>
      <c r="B52" s="129" t="s">
        <v>143</v>
      </c>
      <c r="C52" s="62">
        <v>13316</v>
      </c>
      <c r="D52" s="62">
        <v>13341</v>
      </c>
      <c r="E52" s="132">
        <v>13198</v>
      </c>
      <c r="F52" s="86">
        <f t="shared" si="3"/>
        <v>1.5267193233294929E-2</v>
      </c>
      <c r="G52" s="86">
        <f t="shared" si="5"/>
        <v>-8.8615199759687589E-3</v>
      </c>
      <c r="H52" s="63">
        <f t="shared" si="6"/>
        <v>-118</v>
      </c>
      <c r="I52" s="88">
        <f t="shared" si="4"/>
        <v>1.5160664499633831E-3</v>
      </c>
      <c r="J52" s="62">
        <f t="shared" si="7"/>
        <v>-143</v>
      </c>
    </row>
    <row r="53" spans="1:10">
      <c r="A53" s="128">
        <v>52</v>
      </c>
      <c r="B53" s="129" t="s">
        <v>144</v>
      </c>
      <c r="C53" s="62">
        <v>14773</v>
      </c>
      <c r="D53" s="62">
        <v>13064</v>
      </c>
      <c r="E53" s="132">
        <v>12681</v>
      </c>
      <c r="F53" s="86">
        <f t="shared" si="3"/>
        <v>1.4669137550493483E-2</v>
      </c>
      <c r="G53" s="86">
        <f t="shared" si="5"/>
        <v>-0.14160969335950721</v>
      </c>
      <c r="H53" s="63">
        <f t="shared" si="6"/>
        <v>-2092</v>
      </c>
      <c r="I53" s="88">
        <f t="shared" si="4"/>
        <v>2.6878059434944045E-2</v>
      </c>
      <c r="J53" s="62">
        <f t="shared" si="7"/>
        <v>-383</v>
      </c>
    </row>
    <row r="54" spans="1:10">
      <c r="A54" s="128">
        <v>53</v>
      </c>
      <c r="B54" s="129" t="s">
        <v>145</v>
      </c>
      <c r="C54" s="62">
        <v>11018</v>
      </c>
      <c r="D54" s="62">
        <v>9984</v>
      </c>
      <c r="E54" s="132">
        <v>9534</v>
      </c>
      <c r="F54" s="86">
        <f t="shared" si="3"/>
        <v>1.1028748316883909E-2</v>
      </c>
      <c r="G54" s="86">
        <f t="shared" si="5"/>
        <v>-0.13468869123252858</v>
      </c>
      <c r="H54" s="63">
        <f t="shared" si="6"/>
        <v>-1484</v>
      </c>
      <c r="I54" s="88">
        <f t="shared" si="4"/>
        <v>1.9066462811403902E-2</v>
      </c>
      <c r="J54" s="62">
        <f t="shared" si="7"/>
        <v>-450</v>
      </c>
    </row>
    <row r="55" spans="1:10">
      <c r="A55" s="128">
        <v>54</v>
      </c>
      <c r="B55" s="129" t="s">
        <v>146</v>
      </c>
      <c r="C55" s="62">
        <v>13289</v>
      </c>
      <c r="D55" s="62">
        <v>11356</v>
      </c>
      <c r="E55" s="132">
        <v>11161</v>
      </c>
      <c r="F55" s="86">
        <f t="shared" si="3"/>
        <v>1.2910830707440877E-2</v>
      </c>
      <c r="G55" s="86">
        <f t="shared" si="5"/>
        <v>-0.16013244036421101</v>
      </c>
      <c r="H55" s="63">
        <f t="shared" si="6"/>
        <v>-2128</v>
      </c>
      <c r="I55" s="88">
        <f t="shared" si="4"/>
        <v>2.7340588182390501E-2</v>
      </c>
      <c r="J55" s="62">
        <f t="shared" si="7"/>
        <v>-195</v>
      </c>
    </row>
    <row r="56" spans="1:10">
      <c r="A56" s="128">
        <v>55</v>
      </c>
      <c r="B56" s="129" t="s">
        <v>147</v>
      </c>
      <c r="C56" s="62">
        <v>27615</v>
      </c>
      <c r="D56" s="62">
        <v>25147</v>
      </c>
      <c r="E56" s="132">
        <v>24617</v>
      </c>
      <c r="F56" s="86">
        <f t="shared" si="3"/>
        <v>2.8476473391727628E-2</v>
      </c>
      <c r="G56" s="86">
        <f t="shared" si="5"/>
        <v>-0.10856418613072605</v>
      </c>
      <c r="H56" s="63">
        <f t="shared" si="6"/>
        <v>-2998</v>
      </c>
      <c r="I56" s="88">
        <f t="shared" si="4"/>
        <v>3.851836624567985E-2</v>
      </c>
      <c r="J56" s="62">
        <f t="shared" si="7"/>
        <v>-530</v>
      </c>
    </row>
    <row r="57" spans="1:10">
      <c r="A57" s="128">
        <v>56</v>
      </c>
      <c r="B57" s="129" t="s">
        <v>148</v>
      </c>
      <c r="C57" s="62">
        <v>2437</v>
      </c>
      <c r="D57" s="62">
        <v>2227</v>
      </c>
      <c r="E57" s="132">
        <v>2194</v>
      </c>
      <c r="F57" s="86">
        <f t="shared" si="3"/>
        <v>2.5379771142483008E-3</v>
      </c>
      <c r="G57" s="86">
        <f t="shared" si="5"/>
        <v>-9.971276159212146E-2</v>
      </c>
      <c r="H57" s="63">
        <f t="shared" si="6"/>
        <v>-243</v>
      </c>
      <c r="I57" s="88">
        <f t="shared" si="4"/>
        <v>3.1220690452635771E-3</v>
      </c>
      <c r="J57" s="62">
        <f t="shared" si="7"/>
        <v>-33</v>
      </c>
    </row>
    <row r="58" spans="1:10">
      <c r="A58" s="128">
        <v>57</v>
      </c>
      <c r="B58" s="129" t="s">
        <v>149</v>
      </c>
      <c r="C58" s="62">
        <v>4128</v>
      </c>
      <c r="D58" s="62">
        <v>3912</v>
      </c>
      <c r="E58" s="132">
        <v>3810</v>
      </c>
      <c r="F58" s="86">
        <f t="shared" si="3"/>
        <v>4.4073349158094922E-3</v>
      </c>
      <c r="G58" s="86">
        <f t="shared" si="5"/>
        <v>-7.7034883720930231E-2</v>
      </c>
      <c r="H58" s="63">
        <f t="shared" si="6"/>
        <v>-318</v>
      </c>
      <c r="I58" s="88">
        <f t="shared" si="4"/>
        <v>4.0856706024436935E-3</v>
      </c>
      <c r="J58" s="62">
        <f t="shared" si="7"/>
        <v>-102</v>
      </c>
    </row>
    <row r="59" spans="1:10">
      <c r="A59" s="128">
        <v>58</v>
      </c>
      <c r="B59" s="129" t="s">
        <v>150</v>
      </c>
      <c r="C59" s="62">
        <v>16237</v>
      </c>
      <c r="D59" s="62">
        <v>14776</v>
      </c>
      <c r="E59" s="132">
        <v>14468</v>
      </c>
      <c r="F59" s="86">
        <f t="shared" si="3"/>
        <v>1.6736304871898092E-2</v>
      </c>
      <c r="G59" s="86">
        <f t="shared" si="5"/>
        <v>-0.10894869741947404</v>
      </c>
      <c r="H59" s="63">
        <f t="shared" si="6"/>
        <v>-1769</v>
      </c>
      <c r="I59" s="88">
        <f t="shared" si="4"/>
        <v>2.2728148728688346E-2</v>
      </c>
      <c r="J59" s="62">
        <f t="shared" si="7"/>
        <v>-308</v>
      </c>
    </row>
    <row r="60" spans="1:10">
      <c r="A60" s="128">
        <v>59</v>
      </c>
      <c r="B60" s="129" t="s">
        <v>151</v>
      </c>
      <c r="C60" s="62">
        <v>8622</v>
      </c>
      <c r="D60" s="62">
        <v>8174</v>
      </c>
      <c r="E60" s="132">
        <v>8069</v>
      </c>
      <c r="F60" s="86">
        <f t="shared" si="3"/>
        <v>9.3340644188101823E-3</v>
      </c>
      <c r="G60" s="86">
        <f t="shared" si="5"/>
        <v>-6.4138250985850145E-2</v>
      </c>
      <c r="H60" s="63">
        <f t="shared" si="6"/>
        <v>-553</v>
      </c>
      <c r="I60" s="88">
        <f t="shared" si="4"/>
        <v>7.1049554816080586E-3</v>
      </c>
      <c r="J60" s="62">
        <f t="shared" si="7"/>
        <v>-105</v>
      </c>
    </row>
    <row r="61" spans="1:10">
      <c r="A61" s="128">
        <v>60</v>
      </c>
      <c r="B61" s="129" t="s">
        <v>152</v>
      </c>
      <c r="C61" s="62">
        <v>12432</v>
      </c>
      <c r="D61" s="62">
        <v>10968</v>
      </c>
      <c r="E61" s="132">
        <v>10764</v>
      </c>
      <c r="F61" s="86">
        <f t="shared" si="3"/>
        <v>1.2451588722775164E-2</v>
      </c>
      <c r="G61" s="86">
        <f t="shared" si="5"/>
        <v>-0.13416988416988418</v>
      </c>
      <c r="H61" s="63">
        <f t="shared" si="6"/>
        <v>-1668</v>
      </c>
      <c r="I61" s="88">
        <f t="shared" si="4"/>
        <v>2.143049863168579E-2</v>
      </c>
      <c r="J61" s="62">
        <f t="shared" si="7"/>
        <v>-204</v>
      </c>
    </row>
    <row r="62" spans="1:10">
      <c r="A62" s="128">
        <v>61</v>
      </c>
      <c r="B62" s="129" t="s">
        <v>153</v>
      </c>
      <c r="C62" s="62">
        <v>7719</v>
      </c>
      <c r="D62" s="62">
        <v>6891</v>
      </c>
      <c r="E62" s="132">
        <v>6650</v>
      </c>
      <c r="F62" s="86">
        <f t="shared" si="3"/>
        <v>7.6925924383551506E-3</v>
      </c>
      <c r="G62" s="86">
        <f t="shared" si="5"/>
        <v>-0.13848944163751781</v>
      </c>
      <c r="H62" s="63">
        <f t="shared" si="6"/>
        <v>-1069</v>
      </c>
      <c r="I62" s="88">
        <f t="shared" si="4"/>
        <v>1.373453419500726E-2</v>
      </c>
      <c r="J62" s="62">
        <f t="shared" si="7"/>
        <v>-241</v>
      </c>
    </row>
    <row r="63" spans="1:10">
      <c r="A63" s="128">
        <v>62</v>
      </c>
      <c r="B63" s="129" t="s">
        <v>154</v>
      </c>
      <c r="C63" s="62">
        <v>1350</v>
      </c>
      <c r="D63" s="62">
        <v>1342</v>
      </c>
      <c r="E63" s="132">
        <v>1316</v>
      </c>
      <c r="F63" s="86">
        <f t="shared" si="3"/>
        <v>1.5223235562218612E-3</v>
      </c>
      <c r="G63" s="86">
        <f t="shared" si="5"/>
        <v>-2.5185185185185185E-2</v>
      </c>
      <c r="H63" s="63">
        <f t="shared" si="6"/>
        <v>-34</v>
      </c>
      <c r="I63" s="88">
        <f t="shared" si="4"/>
        <v>4.3683270592165279E-4</v>
      </c>
      <c r="J63" s="62">
        <f t="shared" si="7"/>
        <v>-26</v>
      </c>
    </row>
    <row r="64" spans="1:10">
      <c r="A64" s="128">
        <v>63</v>
      </c>
      <c r="B64" s="129" t="s">
        <v>155</v>
      </c>
      <c r="C64" s="62">
        <v>22329</v>
      </c>
      <c r="D64" s="62">
        <v>21774</v>
      </c>
      <c r="E64" s="132">
        <v>21452</v>
      </c>
      <c r="F64" s="86">
        <f t="shared" si="3"/>
        <v>2.4815262103397698E-2</v>
      </c>
      <c r="G64" s="86">
        <f t="shared" si="5"/>
        <v>-3.9276277486676517E-2</v>
      </c>
      <c r="H64" s="63">
        <f t="shared" si="6"/>
        <v>-877</v>
      </c>
      <c r="I64" s="88">
        <f t="shared" si="4"/>
        <v>1.1267714208626161E-2</v>
      </c>
      <c r="J64" s="62">
        <f t="shared" si="7"/>
        <v>-322</v>
      </c>
    </row>
    <row r="65" spans="1:20">
      <c r="A65" s="128">
        <v>64</v>
      </c>
      <c r="B65" s="129" t="s">
        <v>156</v>
      </c>
      <c r="C65" s="62">
        <v>8648</v>
      </c>
      <c r="D65" s="62">
        <v>8110</v>
      </c>
      <c r="E65" s="132">
        <v>7963</v>
      </c>
      <c r="F65" s="86">
        <f t="shared" si="3"/>
        <v>9.2114456521236177E-3</v>
      </c>
      <c r="G65" s="86">
        <f t="shared" si="5"/>
        <v>-7.9209065679926E-2</v>
      </c>
      <c r="H65" s="63">
        <f t="shared" si="6"/>
        <v>-685</v>
      </c>
      <c r="I65" s="88">
        <f t="shared" si="4"/>
        <v>8.8008942222450627E-3</v>
      </c>
      <c r="J65" s="62">
        <f t="shared" si="7"/>
        <v>-147</v>
      </c>
    </row>
    <row r="66" spans="1:20">
      <c r="A66" s="128">
        <v>65</v>
      </c>
      <c r="B66" s="129" t="s">
        <v>157</v>
      </c>
      <c r="C66" s="62">
        <v>3604</v>
      </c>
      <c r="D66" s="62">
        <v>3648</v>
      </c>
      <c r="E66" s="132">
        <v>3530</v>
      </c>
      <c r="F66" s="86">
        <f t="shared" si="3"/>
        <v>4.0834362868261177E-3</v>
      </c>
      <c r="G66" s="86">
        <f t="shared" ref="G66:G83" si="8">(E66-C66)/C66</f>
        <v>-2.0532741398446172E-2</v>
      </c>
      <c r="H66" s="63">
        <f t="shared" ref="H66:H82" si="9">E66-C66</f>
        <v>-74</v>
      </c>
      <c r="I66" s="88">
        <f t="shared" si="4"/>
        <v>9.5075353641771486E-4</v>
      </c>
      <c r="J66" s="62">
        <f t="shared" si="7"/>
        <v>-118</v>
      </c>
      <c r="S66" s="13"/>
      <c r="T66" s="13"/>
    </row>
    <row r="67" spans="1:20">
      <c r="A67" s="128">
        <v>66</v>
      </c>
      <c r="B67" s="129" t="s">
        <v>158</v>
      </c>
      <c r="C67" s="62">
        <v>14742</v>
      </c>
      <c r="D67" s="62">
        <v>14137</v>
      </c>
      <c r="E67" s="132">
        <v>13820</v>
      </c>
      <c r="F67" s="86">
        <f t="shared" ref="F67:F82" si="10">E67/864468</f>
        <v>1.5986710901965139E-2</v>
      </c>
      <c r="G67" s="86">
        <f t="shared" si="8"/>
        <v>-6.2542395875729212E-2</v>
      </c>
      <c r="H67" s="63">
        <f t="shared" si="9"/>
        <v>-922</v>
      </c>
      <c r="I67" s="88">
        <f t="shared" ref="I67:I83" si="11">H67/$H$83</f>
        <v>1.1845875142934231E-2</v>
      </c>
      <c r="J67" s="62">
        <f t="shared" ref="J67:J82" si="12">E67-D67</f>
        <v>-317</v>
      </c>
    </row>
    <row r="68" spans="1:20">
      <c r="A68" s="128">
        <v>67</v>
      </c>
      <c r="B68" s="129" t="s">
        <v>159</v>
      </c>
      <c r="C68" s="62">
        <v>2067</v>
      </c>
      <c r="D68" s="62">
        <v>1849</v>
      </c>
      <c r="E68" s="132">
        <v>1802</v>
      </c>
      <c r="F68" s="86">
        <f t="shared" si="10"/>
        <v>2.0845190336715759E-3</v>
      </c>
      <c r="G68" s="86">
        <f t="shared" si="8"/>
        <v>-0.12820512820512819</v>
      </c>
      <c r="H68" s="63">
        <f t="shared" si="9"/>
        <v>-265</v>
      </c>
      <c r="I68" s="88">
        <f t="shared" si="11"/>
        <v>3.4047255020364111E-3</v>
      </c>
      <c r="J68" s="62">
        <f t="shared" si="12"/>
        <v>-47</v>
      </c>
    </row>
    <row r="69" spans="1:20">
      <c r="A69" s="128">
        <v>68</v>
      </c>
      <c r="B69" s="129" t="s">
        <v>160</v>
      </c>
      <c r="C69" s="62">
        <v>11260</v>
      </c>
      <c r="D69" s="62">
        <v>10962</v>
      </c>
      <c r="E69" s="132">
        <v>10810</v>
      </c>
      <c r="F69" s="86">
        <f t="shared" si="10"/>
        <v>1.2504800640393861E-2</v>
      </c>
      <c r="G69" s="86">
        <f t="shared" si="8"/>
        <v>-3.9964476021314387E-2</v>
      </c>
      <c r="H69" s="63">
        <f t="shared" si="9"/>
        <v>-450</v>
      </c>
      <c r="I69" s="88">
        <f t="shared" si="11"/>
        <v>5.7816093430806985E-3</v>
      </c>
      <c r="J69" s="62">
        <f t="shared" si="12"/>
        <v>-152</v>
      </c>
    </row>
    <row r="70" spans="1:20">
      <c r="A70" s="128">
        <v>69</v>
      </c>
      <c r="B70" s="129" t="s">
        <v>161</v>
      </c>
      <c r="C70" s="62">
        <v>2039</v>
      </c>
      <c r="D70" s="62">
        <v>1864</v>
      </c>
      <c r="E70" s="132">
        <v>1816</v>
      </c>
      <c r="F70" s="86">
        <f t="shared" si="10"/>
        <v>2.1007139651207448E-3</v>
      </c>
      <c r="G70" s="86">
        <f t="shared" si="8"/>
        <v>-0.10936733692986758</v>
      </c>
      <c r="H70" s="63">
        <f t="shared" si="9"/>
        <v>-223</v>
      </c>
      <c r="I70" s="88">
        <f t="shared" si="11"/>
        <v>2.8651086300155461E-3</v>
      </c>
      <c r="J70" s="62">
        <f t="shared" si="12"/>
        <v>-48</v>
      </c>
    </row>
    <row r="71" spans="1:20">
      <c r="A71" s="128">
        <v>70</v>
      </c>
      <c r="B71" s="129" t="s">
        <v>162</v>
      </c>
      <c r="C71" s="62">
        <v>6594</v>
      </c>
      <c r="D71" s="62">
        <v>6405</v>
      </c>
      <c r="E71" s="132">
        <v>6286</v>
      </c>
      <c r="F71" s="86">
        <f t="shared" si="10"/>
        <v>7.271524220676763E-3</v>
      </c>
      <c r="G71" s="86">
        <f t="shared" si="8"/>
        <v>-4.6709129511677279E-2</v>
      </c>
      <c r="H71" s="63">
        <f t="shared" si="9"/>
        <v>-308</v>
      </c>
      <c r="I71" s="88">
        <f t="shared" si="11"/>
        <v>3.957190394819678E-3</v>
      </c>
      <c r="J71" s="62">
        <f t="shared" si="12"/>
        <v>-119</v>
      </c>
    </row>
    <row r="72" spans="1:20">
      <c r="A72" s="128">
        <v>71</v>
      </c>
      <c r="B72" s="129" t="s">
        <v>163</v>
      </c>
      <c r="C72" s="62">
        <v>4034</v>
      </c>
      <c r="D72" s="62">
        <v>3768</v>
      </c>
      <c r="E72" s="132">
        <v>3685</v>
      </c>
      <c r="F72" s="86">
        <f t="shared" si="10"/>
        <v>4.2627373135847709E-3</v>
      </c>
      <c r="G72" s="86">
        <f t="shared" si="8"/>
        <v>-8.6514625681705509E-2</v>
      </c>
      <c r="H72" s="63">
        <f t="shared" si="9"/>
        <v>-349</v>
      </c>
      <c r="I72" s="88">
        <f t="shared" si="11"/>
        <v>4.4839592460781414E-3</v>
      </c>
      <c r="J72" s="62">
        <f t="shared" si="12"/>
        <v>-83</v>
      </c>
    </row>
    <row r="73" spans="1:20">
      <c r="A73" s="128">
        <v>72</v>
      </c>
      <c r="B73" s="129" t="s">
        <v>164</v>
      </c>
      <c r="C73" s="62">
        <v>1327</v>
      </c>
      <c r="D73" s="62">
        <v>1379</v>
      </c>
      <c r="E73" s="132">
        <v>1315</v>
      </c>
      <c r="F73" s="86">
        <f t="shared" si="10"/>
        <v>1.5211667754040635E-3</v>
      </c>
      <c r="G73" s="86">
        <f t="shared" si="8"/>
        <v>-9.0429540316503392E-3</v>
      </c>
      <c r="H73" s="63">
        <f t="shared" si="9"/>
        <v>-12</v>
      </c>
      <c r="I73" s="88">
        <f t="shared" si="11"/>
        <v>1.5417624914881864E-4</v>
      </c>
      <c r="J73" s="62">
        <f t="shared" si="12"/>
        <v>-64</v>
      </c>
    </row>
    <row r="74" spans="1:20">
      <c r="A74" s="128">
        <v>73</v>
      </c>
      <c r="B74" s="129" t="s">
        <v>165</v>
      </c>
      <c r="C74" s="62">
        <v>961</v>
      </c>
      <c r="D74" s="62">
        <v>1010</v>
      </c>
      <c r="E74" s="132">
        <v>989</v>
      </c>
      <c r="F74" s="86">
        <f t="shared" si="10"/>
        <v>1.1440562288019915E-3</v>
      </c>
      <c r="G74" s="86">
        <f t="shared" si="8"/>
        <v>2.9136316337148804E-2</v>
      </c>
      <c r="H74" s="63">
        <f t="shared" si="9"/>
        <v>28</v>
      </c>
      <c r="I74" s="88">
        <f t="shared" si="11"/>
        <v>-3.5974458134724346E-4</v>
      </c>
      <c r="J74" s="62">
        <f t="shared" si="12"/>
        <v>-21</v>
      </c>
    </row>
    <row r="75" spans="1:20">
      <c r="A75" s="128">
        <v>74</v>
      </c>
      <c r="B75" s="129" t="s">
        <v>166</v>
      </c>
      <c r="C75" s="62">
        <v>846</v>
      </c>
      <c r="D75" s="62">
        <v>746</v>
      </c>
      <c r="E75" s="132">
        <v>736</v>
      </c>
      <c r="F75" s="86">
        <f t="shared" si="10"/>
        <v>8.5139068189915644E-4</v>
      </c>
      <c r="G75" s="86">
        <f t="shared" si="8"/>
        <v>-0.13002364066193853</v>
      </c>
      <c r="H75" s="63">
        <f t="shared" si="9"/>
        <v>-110</v>
      </c>
      <c r="I75" s="88">
        <f t="shared" si="11"/>
        <v>1.4132822838641707E-3</v>
      </c>
      <c r="J75" s="62">
        <f t="shared" si="12"/>
        <v>-10</v>
      </c>
    </row>
    <row r="76" spans="1:20">
      <c r="A76" s="128">
        <v>75</v>
      </c>
      <c r="B76" s="129" t="s">
        <v>167</v>
      </c>
      <c r="C76" s="62">
        <v>3711</v>
      </c>
      <c r="D76" s="62">
        <v>3505</v>
      </c>
      <c r="E76" s="132">
        <v>3460</v>
      </c>
      <c r="F76" s="86">
        <f t="shared" si="10"/>
        <v>4.0024616295802739E-3</v>
      </c>
      <c r="G76" s="86">
        <f t="shared" si="8"/>
        <v>-6.7636755591484771E-2</v>
      </c>
      <c r="H76" s="63">
        <f t="shared" si="9"/>
        <v>-251</v>
      </c>
      <c r="I76" s="88">
        <f t="shared" si="11"/>
        <v>3.2248532113627894E-3</v>
      </c>
      <c r="J76" s="62">
        <f t="shared" si="12"/>
        <v>-45</v>
      </c>
    </row>
    <row r="77" spans="1:20">
      <c r="A77" s="128">
        <v>76</v>
      </c>
      <c r="B77" s="129" t="s">
        <v>168</v>
      </c>
      <c r="C77" s="62">
        <v>2247</v>
      </c>
      <c r="D77" s="62">
        <v>2086</v>
      </c>
      <c r="E77" s="132">
        <v>2058</v>
      </c>
      <c r="F77" s="86">
        <f t="shared" si="10"/>
        <v>2.3806549230278042E-3</v>
      </c>
      <c r="G77" s="86">
        <f t="shared" si="8"/>
        <v>-8.4112149532710276E-2</v>
      </c>
      <c r="H77" s="63">
        <f t="shared" si="9"/>
        <v>-189</v>
      </c>
      <c r="I77" s="88">
        <f t="shared" si="11"/>
        <v>2.4282759240938931E-3</v>
      </c>
      <c r="J77" s="62">
        <f t="shared" si="12"/>
        <v>-28</v>
      </c>
    </row>
    <row r="78" spans="1:20">
      <c r="A78" s="128">
        <v>77</v>
      </c>
      <c r="B78" s="129" t="s">
        <v>169</v>
      </c>
      <c r="C78" s="62">
        <v>1723</v>
      </c>
      <c r="D78" s="62">
        <v>1671</v>
      </c>
      <c r="E78" s="132">
        <v>1630</v>
      </c>
      <c r="F78" s="86">
        <f t="shared" si="10"/>
        <v>1.8855527330103601E-3</v>
      </c>
      <c r="G78" s="86">
        <f t="shared" si="8"/>
        <v>-5.3975623911781775E-2</v>
      </c>
      <c r="H78" s="63">
        <f t="shared" si="9"/>
        <v>-93</v>
      </c>
      <c r="I78" s="88">
        <f t="shared" si="11"/>
        <v>1.1948659309033442E-3</v>
      </c>
      <c r="J78" s="62">
        <f t="shared" si="12"/>
        <v>-41</v>
      </c>
    </row>
    <row r="79" spans="1:20">
      <c r="A79" s="128">
        <v>78</v>
      </c>
      <c r="B79" s="129" t="s">
        <v>170</v>
      </c>
      <c r="C79" s="62">
        <v>1445</v>
      </c>
      <c r="D79" s="62">
        <v>1315</v>
      </c>
      <c r="E79" s="132">
        <v>1283</v>
      </c>
      <c r="F79" s="86">
        <f t="shared" si="10"/>
        <v>1.4841497892345351E-3</v>
      </c>
      <c r="G79" s="86">
        <f t="shared" si="8"/>
        <v>-0.11211072664359861</v>
      </c>
      <c r="H79" s="63">
        <f t="shared" si="9"/>
        <v>-162</v>
      </c>
      <c r="I79" s="88">
        <f t="shared" si="11"/>
        <v>2.0813793635090514E-3</v>
      </c>
      <c r="J79" s="62">
        <f t="shared" si="12"/>
        <v>-32</v>
      </c>
    </row>
    <row r="80" spans="1:20">
      <c r="A80" s="128">
        <v>79</v>
      </c>
      <c r="B80" s="129" t="s">
        <v>171</v>
      </c>
      <c r="C80" s="62">
        <v>2613</v>
      </c>
      <c r="D80" s="62">
        <v>2531</v>
      </c>
      <c r="E80" s="132">
        <v>2481</v>
      </c>
      <c r="F80" s="86">
        <f t="shared" si="10"/>
        <v>2.8699732089562599E-3</v>
      </c>
      <c r="G80" s="86">
        <f t="shared" si="8"/>
        <v>-5.0516647531572902E-2</v>
      </c>
      <c r="H80" s="63">
        <f t="shared" si="9"/>
        <v>-132</v>
      </c>
      <c r="I80" s="88">
        <f t="shared" si="11"/>
        <v>1.6959387406370048E-3</v>
      </c>
      <c r="J80" s="62">
        <f t="shared" si="12"/>
        <v>-50</v>
      </c>
    </row>
    <row r="81" spans="1:20">
      <c r="A81" s="128">
        <v>80</v>
      </c>
      <c r="B81" s="129" t="s">
        <v>172</v>
      </c>
      <c r="C81" s="62">
        <v>7024</v>
      </c>
      <c r="D81" s="62">
        <v>6323</v>
      </c>
      <c r="E81" s="132">
        <v>6225</v>
      </c>
      <c r="F81" s="86">
        <f t="shared" si="10"/>
        <v>7.2009605907910994E-3</v>
      </c>
      <c r="G81" s="86">
        <f t="shared" si="8"/>
        <v>-0.11375284738041003</v>
      </c>
      <c r="H81" s="63">
        <f t="shared" si="9"/>
        <v>-799</v>
      </c>
      <c r="I81" s="88">
        <f t="shared" si="11"/>
        <v>1.0265568589158841E-2</v>
      </c>
      <c r="J81" s="62">
        <f t="shared" si="12"/>
        <v>-98</v>
      </c>
    </row>
    <row r="82" spans="1:20" ht="15" thickBot="1">
      <c r="A82" s="128">
        <v>81</v>
      </c>
      <c r="B82" s="129" t="s">
        <v>173</v>
      </c>
      <c r="C82" s="62">
        <v>5441</v>
      </c>
      <c r="D82" s="62">
        <v>4834</v>
      </c>
      <c r="E82" s="132">
        <v>4743</v>
      </c>
      <c r="F82" s="86">
        <f t="shared" si="10"/>
        <v>5.486611418814809E-3</v>
      </c>
      <c r="G82" s="86">
        <f t="shared" si="8"/>
        <v>-0.12828524168351407</v>
      </c>
      <c r="H82" s="63">
        <f t="shared" si="9"/>
        <v>-698</v>
      </c>
      <c r="I82" s="88">
        <f t="shared" si="11"/>
        <v>8.9679184921562828E-3</v>
      </c>
      <c r="J82" s="62">
        <f t="shared" si="12"/>
        <v>-91</v>
      </c>
    </row>
    <row r="83" spans="1:20" s="13" customFormat="1" ht="15" thickBot="1">
      <c r="A83" s="124" t="s">
        <v>174</v>
      </c>
      <c r="B83" s="125"/>
      <c r="C83" s="90">
        <v>911356</v>
      </c>
      <c r="D83" s="90">
        <v>848248</v>
      </c>
      <c r="E83" s="133">
        <v>833523</v>
      </c>
      <c r="F83" s="92">
        <f>SUM(F2:F82)</f>
        <v>0.96420341759324835</v>
      </c>
      <c r="G83" s="92">
        <f t="shared" si="8"/>
        <v>-8.5403508617927573E-2</v>
      </c>
      <c r="H83" s="91">
        <f>SUM(H2:H82)</f>
        <v>-77833</v>
      </c>
      <c r="I83" s="93">
        <f t="shared" si="11"/>
        <v>1</v>
      </c>
      <c r="J83" s="90">
        <f>SUM(J2:J82)</f>
        <v>-14725</v>
      </c>
      <c r="K83" s="35"/>
      <c r="L83" s="35"/>
      <c r="M83" s="35"/>
      <c r="N83" s="35"/>
      <c r="S83" s="9"/>
      <c r="T83" s="9"/>
    </row>
    <row r="84" spans="1:20">
      <c r="C84" s="10"/>
      <c r="D84" s="10"/>
      <c r="E84" s="10"/>
      <c r="I84" s="18"/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U84"/>
  <sheetViews>
    <sheetView workbookViewId="0">
      <pane ySplit="1" topLeftCell="A71" activePane="bottomLeft" state="frozen"/>
      <selection activeCell="W1" sqref="W1"/>
      <selection pane="bottomLeft" activeCell="C85" sqref="C85"/>
    </sheetView>
  </sheetViews>
  <sheetFormatPr defaultColWidth="9.1796875" defaultRowHeight="14.5"/>
  <cols>
    <col min="1" max="1" width="11.81640625" style="9" customWidth="1"/>
    <col min="2" max="2" width="16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18.1796875" style="9" customWidth="1"/>
    <col min="7" max="7" width="30.453125" style="9" customWidth="1"/>
    <col min="8" max="8" width="27.453125" style="9" customWidth="1"/>
    <col min="9" max="9" width="22.26953125" style="9" customWidth="1"/>
    <col min="10" max="10" width="27.54296875" style="9" customWidth="1"/>
    <col min="11" max="18" width="9.1796875" style="11"/>
    <col min="19" max="19" width="10.26953125" style="11" bestFit="1" customWidth="1"/>
    <col min="20" max="21" width="9.1796875" style="11"/>
    <col min="22" max="16384" width="9.1796875" style="9"/>
  </cols>
  <sheetData>
    <row r="1" spans="1:21" ht="29.5" thickBot="1">
      <c r="A1" s="26" t="s">
        <v>92</v>
      </c>
      <c r="B1" s="26" t="s">
        <v>175</v>
      </c>
      <c r="C1" s="4">
        <v>41791</v>
      </c>
      <c r="D1" s="4">
        <v>42125</v>
      </c>
      <c r="E1" s="26">
        <v>42156</v>
      </c>
      <c r="F1" s="136" t="s">
        <v>276</v>
      </c>
      <c r="G1" s="19" t="s">
        <v>269</v>
      </c>
      <c r="H1" s="1" t="s">
        <v>270</v>
      </c>
      <c r="I1" s="1" t="s">
        <v>278</v>
      </c>
      <c r="J1" s="39" t="s">
        <v>272</v>
      </c>
    </row>
    <row r="2" spans="1:21">
      <c r="A2" s="126">
        <v>1</v>
      </c>
      <c r="B2" s="127" t="s">
        <v>93</v>
      </c>
      <c r="C2" s="134">
        <v>69586</v>
      </c>
      <c r="D2" s="134">
        <v>71343</v>
      </c>
      <c r="E2" s="134">
        <v>71479</v>
      </c>
      <c r="F2" s="85">
        <f t="shared" ref="F2:F33" si="0">E2/$E$83</f>
        <v>2.4338678746738E-2</v>
      </c>
      <c r="G2" s="85">
        <f t="shared" ref="G2:G33" si="1">(E2-C2)/C2</f>
        <v>2.7203747880320754E-2</v>
      </c>
      <c r="H2" s="81">
        <f t="shared" ref="H2:H33" si="2">E2-C2</f>
        <v>1893</v>
      </c>
      <c r="I2" s="87">
        <f>H2/$H$83</f>
        <v>2.2333384457474546E-2</v>
      </c>
      <c r="J2" s="137">
        <f t="shared" ref="J2:J33" si="3">E2-D2</f>
        <v>136</v>
      </c>
      <c r="L2" s="49"/>
      <c r="M2" s="46"/>
      <c r="O2" s="5"/>
      <c r="P2" s="12"/>
      <c r="S2" s="5"/>
      <c r="U2" s="12"/>
    </row>
    <row r="3" spans="1:21">
      <c r="A3" s="128">
        <v>2</v>
      </c>
      <c r="B3" s="129" t="s">
        <v>94</v>
      </c>
      <c r="C3" s="135">
        <v>20944</v>
      </c>
      <c r="D3" s="135">
        <v>21708</v>
      </c>
      <c r="E3" s="135">
        <v>21598</v>
      </c>
      <c r="F3" s="86">
        <f t="shared" si="0"/>
        <v>7.3541429450894296E-3</v>
      </c>
      <c r="G3" s="86">
        <f t="shared" si="1"/>
        <v>3.1226126814362109E-2</v>
      </c>
      <c r="H3" s="63">
        <f t="shared" si="2"/>
        <v>654</v>
      </c>
      <c r="I3" s="88">
        <f t="shared" ref="I3:I66" si="4">H3/$H$83</f>
        <v>7.7158126968771019E-3</v>
      </c>
      <c r="J3" s="138">
        <f t="shared" si="3"/>
        <v>-110</v>
      </c>
      <c r="L3" s="49"/>
      <c r="M3" s="46"/>
      <c r="O3" s="5"/>
      <c r="P3" s="12"/>
      <c r="S3" s="5"/>
      <c r="U3" s="12"/>
    </row>
    <row r="4" spans="1:21">
      <c r="A4" s="128">
        <v>3</v>
      </c>
      <c r="B4" s="129" t="s">
        <v>95</v>
      </c>
      <c r="C4" s="135">
        <v>27194</v>
      </c>
      <c r="D4" s="135">
        <v>27457</v>
      </c>
      <c r="E4" s="135">
        <v>27648</v>
      </c>
      <c r="F4" s="86">
        <f t="shared" si="0"/>
        <v>9.414174652552669E-3</v>
      </c>
      <c r="G4" s="86">
        <f t="shared" si="1"/>
        <v>1.6694859160108849E-2</v>
      </c>
      <c r="H4" s="63">
        <f t="shared" si="2"/>
        <v>454</v>
      </c>
      <c r="I4" s="88">
        <f t="shared" si="4"/>
        <v>5.3562369485966425E-3</v>
      </c>
      <c r="J4" s="138">
        <f t="shared" si="3"/>
        <v>191</v>
      </c>
      <c r="L4" s="49"/>
      <c r="M4" s="46"/>
      <c r="O4" s="5"/>
      <c r="P4" s="12"/>
      <c r="S4" s="5"/>
      <c r="T4" s="5"/>
      <c r="U4" s="12"/>
    </row>
    <row r="5" spans="1:21" ht="14.25" customHeight="1">
      <c r="A5" s="128">
        <v>4</v>
      </c>
      <c r="B5" s="129" t="s">
        <v>96</v>
      </c>
      <c r="C5" s="135">
        <v>17379</v>
      </c>
      <c r="D5" s="135">
        <v>18789</v>
      </c>
      <c r="E5" s="135">
        <v>18664</v>
      </c>
      <c r="F5" s="86">
        <f t="shared" si="0"/>
        <v>6.355112692246926E-3</v>
      </c>
      <c r="G5" s="86">
        <f t="shared" si="1"/>
        <v>7.3939812417285228E-2</v>
      </c>
      <c r="H5" s="63">
        <f t="shared" si="2"/>
        <v>1285</v>
      </c>
      <c r="I5" s="88">
        <f t="shared" si="4"/>
        <v>1.516027418270195E-2</v>
      </c>
      <c r="J5" s="138">
        <f t="shared" si="3"/>
        <v>-125</v>
      </c>
      <c r="L5" s="49"/>
      <c r="M5" s="46"/>
      <c r="O5" s="5"/>
      <c r="P5" s="12"/>
      <c r="S5" s="5"/>
      <c r="T5" s="5"/>
      <c r="U5" s="12"/>
    </row>
    <row r="6" spans="1:21">
      <c r="A6" s="128">
        <v>5</v>
      </c>
      <c r="B6" s="129" t="s">
        <v>97</v>
      </c>
      <c r="C6" s="135">
        <v>17191</v>
      </c>
      <c r="D6" s="135">
        <v>17267</v>
      </c>
      <c r="E6" s="135">
        <v>17290</v>
      </c>
      <c r="F6" s="86">
        <f t="shared" si="0"/>
        <v>5.8872641689321345E-3</v>
      </c>
      <c r="G6" s="86">
        <f t="shared" si="1"/>
        <v>5.7588272933511717E-3</v>
      </c>
      <c r="H6" s="63">
        <f t="shared" si="2"/>
        <v>99</v>
      </c>
      <c r="I6" s="88">
        <f t="shared" si="4"/>
        <v>1.1679899953988273E-3</v>
      </c>
      <c r="J6" s="138">
        <f t="shared" si="3"/>
        <v>23</v>
      </c>
      <c r="L6" s="49"/>
      <c r="M6" s="46"/>
      <c r="O6" s="5"/>
      <c r="P6" s="12"/>
      <c r="S6" s="5"/>
      <c r="U6" s="12"/>
    </row>
    <row r="7" spans="1:21">
      <c r="A7" s="128">
        <v>6</v>
      </c>
      <c r="B7" s="129" t="s">
        <v>98</v>
      </c>
      <c r="C7" s="135">
        <v>390400</v>
      </c>
      <c r="D7" s="135">
        <v>391008</v>
      </c>
      <c r="E7" s="135">
        <v>391897</v>
      </c>
      <c r="F7" s="86">
        <f t="shared" si="0"/>
        <v>0.13344136298507789</v>
      </c>
      <c r="G7" s="86">
        <f t="shared" si="1"/>
        <v>3.83452868852459E-3</v>
      </c>
      <c r="H7" s="63">
        <f t="shared" si="2"/>
        <v>1497</v>
      </c>
      <c r="I7" s="88">
        <f t="shared" si="4"/>
        <v>1.7661424475879237E-2</v>
      </c>
      <c r="J7" s="138">
        <f t="shared" si="3"/>
        <v>889</v>
      </c>
      <c r="L7" s="49"/>
      <c r="M7" s="46"/>
      <c r="O7" s="5"/>
      <c r="P7" s="12"/>
      <c r="S7" s="5"/>
      <c r="T7" s="5"/>
      <c r="U7" s="12"/>
    </row>
    <row r="8" spans="1:21">
      <c r="A8" s="128">
        <v>7</v>
      </c>
      <c r="B8" s="129" t="s">
        <v>99</v>
      </c>
      <c r="C8" s="135">
        <v>65115</v>
      </c>
      <c r="D8" s="135">
        <v>67900</v>
      </c>
      <c r="E8" s="135">
        <v>68097</v>
      </c>
      <c r="F8" s="86">
        <f t="shared" si="0"/>
        <v>2.3187103997210613E-2</v>
      </c>
      <c r="G8" s="86">
        <f t="shared" si="1"/>
        <v>4.5795899562312829E-2</v>
      </c>
      <c r="H8" s="63">
        <f t="shared" si="2"/>
        <v>2982</v>
      </c>
      <c r="I8" s="88">
        <f t="shared" si="4"/>
        <v>3.5181274406861647E-2</v>
      </c>
      <c r="J8" s="138">
        <f t="shared" si="3"/>
        <v>197</v>
      </c>
      <c r="L8" s="49"/>
      <c r="M8" s="46"/>
      <c r="O8" s="5"/>
      <c r="P8" s="12"/>
      <c r="S8" s="5"/>
      <c r="U8" s="12"/>
    </row>
    <row r="9" spans="1:21">
      <c r="A9" s="128">
        <v>8</v>
      </c>
      <c r="B9" s="129" t="s">
        <v>100</v>
      </c>
      <c r="C9" s="135">
        <v>9437</v>
      </c>
      <c r="D9" s="135">
        <v>9340</v>
      </c>
      <c r="E9" s="135">
        <v>9408</v>
      </c>
      <c r="F9" s="86">
        <f t="shared" si="0"/>
        <v>3.2034344303825055E-3</v>
      </c>
      <c r="G9" s="86">
        <f t="shared" si="1"/>
        <v>-3.0730104906220197E-3</v>
      </c>
      <c r="H9" s="63">
        <f t="shared" si="2"/>
        <v>-29</v>
      </c>
      <c r="I9" s="88">
        <f t="shared" si="4"/>
        <v>-3.4213848350066656E-4</v>
      </c>
      <c r="J9" s="138">
        <f t="shared" si="3"/>
        <v>68</v>
      </c>
      <c r="L9" s="49"/>
      <c r="M9" s="46"/>
      <c r="O9" s="5"/>
      <c r="P9" s="12"/>
      <c r="S9" s="5"/>
      <c r="T9" s="5"/>
      <c r="U9" s="12"/>
    </row>
    <row r="10" spans="1:21">
      <c r="A10" s="128">
        <v>9</v>
      </c>
      <c r="B10" s="129" t="s">
        <v>101</v>
      </c>
      <c r="C10" s="135">
        <v>35626</v>
      </c>
      <c r="D10" s="135">
        <v>37292</v>
      </c>
      <c r="E10" s="135">
        <v>37386</v>
      </c>
      <c r="F10" s="86">
        <f t="shared" si="0"/>
        <v>1.2729974448796805E-2</v>
      </c>
      <c r="G10" s="86">
        <f t="shared" si="1"/>
        <v>4.940212204569696E-2</v>
      </c>
      <c r="H10" s="63">
        <f t="shared" si="2"/>
        <v>1760</v>
      </c>
      <c r="I10" s="88">
        <f t="shared" si="4"/>
        <v>2.0764266584868039E-2</v>
      </c>
      <c r="J10" s="138">
        <f t="shared" si="3"/>
        <v>94</v>
      </c>
      <c r="L10" s="49"/>
      <c r="M10" s="46"/>
      <c r="O10" s="5"/>
      <c r="P10" s="12"/>
      <c r="S10" s="5"/>
      <c r="T10" s="5"/>
      <c r="U10" s="12"/>
    </row>
    <row r="11" spans="1:21">
      <c r="A11" s="128">
        <v>10</v>
      </c>
      <c r="B11" s="129" t="s">
        <v>102</v>
      </c>
      <c r="C11" s="135">
        <v>47556</v>
      </c>
      <c r="D11" s="135">
        <v>50488</v>
      </c>
      <c r="E11" s="135">
        <v>49781</v>
      </c>
      <c r="F11" s="86">
        <f t="shared" si="0"/>
        <v>1.6950485690781409E-2</v>
      </c>
      <c r="G11" s="86">
        <f t="shared" si="1"/>
        <v>4.6786945916393305E-2</v>
      </c>
      <c r="H11" s="63">
        <f t="shared" si="2"/>
        <v>2225</v>
      </c>
      <c r="I11" s="88">
        <f t="shared" si="4"/>
        <v>2.6250280199620109E-2</v>
      </c>
      <c r="J11" s="138">
        <f t="shared" si="3"/>
        <v>-707</v>
      </c>
      <c r="L11" s="49"/>
      <c r="M11" s="46"/>
      <c r="O11" s="5"/>
      <c r="P11" s="12"/>
      <c r="S11" s="5"/>
      <c r="T11" s="5"/>
      <c r="U11" s="12"/>
    </row>
    <row r="12" spans="1:21" ht="15.75" customHeight="1">
      <c r="A12" s="128">
        <v>11</v>
      </c>
      <c r="B12" s="129" t="s">
        <v>103</v>
      </c>
      <c r="C12" s="135">
        <v>8956</v>
      </c>
      <c r="D12" s="135">
        <v>9335</v>
      </c>
      <c r="E12" s="135">
        <v>9370</v>
      </c>
      <c r="F12" s="86">
        <f t="shared" si="0"/>
        <v>3.1904953882529842E-3</v>
      </c>
      <c r="G12" s="86">
        <f t="shared" si="1"/>
        <v>4.6225993747208573E-2</v>
      </c>
      <c r="H12" s="63">
        <f t="shared" si="2"/>
        <v>414</v>
      </c>
      <c r="I12" s="88">
        <f t="shared" si="4"/>
        <v>4.8843217989405505E-3</v>
      </c>
      <c r="J12" s="138">
        <f t="shared" si="3"/>
        <v>35</v>
      </c>
      <c r="L12" s="49"/>
      <c r="M12" s="46"/>
      <c r="O12" s="5"/>
      <c r="P12" s="12"/>
      <c r="S12" s="5"/>
      <c r="U12" s="12"/>
    </row>
    <row r="13" spans="1:21">
      <c r="A13" s="128">
        <v>12</v>
      </c>
      <c r="B13" s="129" t="s">
        <v>104</v>
      </c>
      <c r="C13" s="135">
        <v>13340</v>
      </c>
      <c r="D13" s="135">
        <v>14260</v>
      </c>
      <c r="E13" s="135">
        <v>14185</v>
      </c>
      <c r="F13" s="86">
        <f t="shared" si="0"/>
        <v>4.8300082265067858E-3</v>
      </c>
      <c r="G13" s="86">
        <f t="shared" si="1"/>
        <v>6.3343328335832089E-2</v>
      </c>
      <c r="H13" s="63">
        <f t="shared" si="2"/>
        <v>845</v>
      </c>
      <c r="I13" s="88">
        <f t="shared" si="4"/>
        <v>9.9692075364849406E-3</v>
      </c>
      <c r="J13" s="138">
        <f t="shared" si="3"/>
        <v>-75</v>
      </c>
      <c r="L13" s="49"/>
      <c r="M13" s="46"/>
      <c r="O13" s="5"/>
      <c r="P13" s="12"/>
      <c r="S13" s="5"/>
      <c r="T13" s="5"/>
      <c r="U13" s="12"/>
    </row>
    <row r="14" spans="1:21">
      <c r="A14" s="128">
        <v>13</v>
      </c>
      <c r="B14" s="129" t="s">
        <v>105</v>
      </c>
      <c r="C14" s="135">
        <v>14360</v>
      </c>
      <c r="D14" s="135">
        <v>14863</v>
      </c>
      <c r="E14" s="135">
        <v>14891</v>
      </c>
      <c r="F14" s="86">
        <f t="shared" si="0"/>
        <v>5.0704020092289422E-3</v>
      </c>
      <c r="G14" s="86">
        <f t="shared" si="1"/>
        <v>3.6977715877437325E-2</v>
      </c>
      <c r="H14" s="63">
        <f t="shared" si="2"/>
        <v>531</v>
      </c>
      <c r="I14" s="88">
        <f t="shared" si="4"/>
        <v>6.2646736116846189E-3</v>
      </c>
      <c r="J14" s="138">
        <f t="shared" si="3"/>
        <v>28</v>
      </c>
      <c r="L14" s="49"/>
      <c r="M14" s="46"/>
      <c r="O14" s="5"/>
      <c r="P14" s="12"/>
      <c r="S14" s="5"/>
      <c r="T14" s="5"/>
      <c r="U14" s="12"/>
    </row>
    <row r="15" spans="1:21">
      <c r="A15" s="128">
        <v>14</v>
      </c>
      <c r="B15" s="129" t="s">
        <v>106</v>
      </c>
      <c r="C15" s="135">
        <v>15188</v>
      </c>
      <c r="D15" s="135">
        <v>15207</v>
      </c>
      <c r="E15" s="135">
        <v>15246</v>
      </c>
      <c r="F15" s="86">
        <f t="shared" si="0"/>
        <v>5.1912799028073636E-3</v>
      </c>
      <c r="G15" s="86">
        <f t="shared" si="1"/>
        <v>3.8188043191993678E-3</v>
      </c>
      <c r="H15" s="63">
        <f t="shared" si="2"/>
        <v>58</v>
      </c>
      <c r="I15" s="88">
        <f t="shared" si="4"/>
        <v>6.8427696700133311E-4</v>
      </c>
      <c r="J15" s="138">
        <f t="shared" si="3"/>
        <v>39</v>
      </c>
      <c r="L15" s="49"/>
      <c r="M15" s="46"/>
      <c r="O15" s="5"/>
      <c r="P15" s="12"/>
      <c r="S15" s="5"/>
      <c r="U15" s="12"/>
    </row>
    <row r="16" spans="1:21">
      <c r="A16" s="128">
        <v>15</v>
      </c>
      <c r="B16" s="129" t="s">
        <v>107</v>
      </c>
      <c r="C16" s="135">
        <v>12218</v>
      </c>
      <c r="D16" s="135">
        <v>12316</v>
      </c>
      <c r="E16" s="135">
        <v>12352</v>
      </c>
      <c r="F16" s="86">
        <f t="shared" si="0"/>
        <v>4.2058696943117245E-3</v>
      </c>
      <c r="G16" s="86">
        <f t="shared" si="1"/>
        <v>1.0967425110492715E-2</v>
      </c>
      <c r="H16" s="63">
        <f t="shared" si="2"/>
        <v>134</v>
      </c>
      <c r="I16" s="88">
        <f t="shared" si="4"/>
        <v>1.5809157513479077E-3</v>
      </c>
      <c r="J16" s="138">
        <f t="shared" si="3"/>
        <v>36</v>
      </c>
      <c r="L16" s="49"/>
      <c r="M16" s="46"/>
      <c r="O16" s="5"/>
      <c r="P16" s="12"/>
      <c r="S16" s="5"/>
      <c r="T16" s="5"/>
      <c r="U16" s="12"/>
    </row>
    <row r="17" spans="1:12">
      <c r="A17" s="128">
        <v>16</v>
      </c>
      <c r="B17" s="129" t="s">
        <v>108</v>
      </c>
      <c r="C17" s="135">
        <v>74837</v>
      </c>
      <c r="D17" s="135">
        <v>77162</v>
      </c>
      <c r="E17" s="135">
        <v>77383</v>
      </c>
      <c r="F17" s="86">
        <f t="shared" si="0"/>
        <v>2.6348997292335183E-2</v>
      </c>
      <c r="G17" s="86">
        <f t="shared" si="1"/>
        <v>3.4020604781057499E-2</v>
      </c>
      <c r="H17" s="63">
        <f t="shared" si="2"/>
        <v>2546</v>
      </c>
      <c r="I17" s="88">
        <f t="shared" si="4"/>
        <v>3.0037399275610246E-2</v>
      </c>
      <c r="J17" s="138">
        <f t="shared" si="3"/>
        <v>221</v>
      </c>
    </row>
    <row r="18" spans="1:12">
      <c r="A18" s="128">
        <v>17</v>
      </c>
      <c r="B18" s="129" t="s">
        <v>109</v>
      </c>
      <c r="C18" s="135">
        <v>22923</v>
      </c>
      <c r="D18" s="135">
        <v>23287</v>
      </c>
      <c r="E18" s="135">
        <v>23410</v>
      </c>
      <c r="F18" s="86">
        <f t="shared" si="0"/>
        <v>7.9711309540023857E-3</v>
      </c>
      <c r="G18" s="86">
        <f t="shared" si="1"/>
        <v>2.1245037735025958E-2</v>
      </c>
      <c r="H18" s="63">
        <f t="shared" si="2"/>
        <v>487</v>
      </c>
      <c r="I18" s="88">
        <f t="shared" si="4"/>
        <v>5.7455669470629182E-3</v>
      </c>
      <c r="J18" s="138">
        <f t="shared" si="3"/>
        <v>123</v>
      </c>
      <c r="L18" s="5"/>
    </row>
    <row r="19" spans="1:12">
      <c r="A19" s="128">
        <v>18</v>
      </c>
      <c r="B19" s="129" t="s">
        <v>110</v>
      </c>
      <c r="C19" s="135">
        <v>9575</v>
      </c>
      <c r="D19" s="135">
        <v>9640</v>
      </c>
      <c r="E19" s="135">
        <v>9669</v>
      </c>
      <c r="F19" s="86">
        <f t="shared" si="0"/>
        <v>3.2923052197457955E-3</v>
      </c>
      <c r="G19" s="86">
        <f t="shared" si="1"/>
        <v>9.8172323759791128E-3</v>
      </c>
      <c r="H19" s="63">
        <f t="shared" si="2"/>
        <v>94</v>
      </c>
      <c r="I19" s="88">
        <f t="shared" si="4"/>
        <v>1.1090006016918159E-3</v>
      </c>
      <c r="J19" s="138">
        <f t="shared" si="3"/>
        <v>29</v>
      </c>
      <c r="K19" s="5"/>
      <c r="L19" s="5"/>
    </row>
    <row r="20" spans="1:12">
      <c r="A20" s="128">
        <v>19</v>
      </c>
      <c r="B20" s="129" t="s">
        <v>111</v>
      </c>
      <c r="C20" s="135">
        <v>20223</v>
      </c>
      <c r="D20" s="135">
        <v>20265</v>
      </c>
      <c r="E20" s="135">
        <v>20366</v>
      </c>
      <c r="F20" s="86">
        <f t="shared" si="0"/>
        <v>6.9346455792060058E-3</v>
      </c>
      <c r="G20" s="86">
        <f t="shared" si="1"/>
        <v>7.0711566038668839E-3</v>
      </c>
      <c r="H20" s="63">
        <f t="shared" si="2"/>
        <v>143</v>
      </c>
      <c r="I20" s="88">
        <f t="shared" si="4"/>
        <v>1.6870966600205284E-3</v>
      </c>
      <c r="J20" s="138">
        <f t="shared" si="3"/>
        <v>101</v>
      </c>
      <c r="K20" s="5"/>
      <c r="L20" s="5"/>
    </row>
    <row r="21" spans="1:12">
      <c r="A21" s="128">
        <v>20</v>
      </c>
      <c r="B21" s="129" t="s">
        <v>112</v>
      </c>
      <c r="C21" s="135">
        <v>34396</v>
      </c>
      <c r="D21" s="135">
        <v>35263</v>
      </c>
      <c r="E21" s="135">
        <v>35417</v>
      </c>
      <c r="F21" s="86">
        <f t="shared" si="0"/>
        <v>1.2059527765822406E-2</v>
      </c>
      <c r="G21" s="86">
        <f t="shared" si="1"/>
        <v>2.9683684149319687E-2</v>
      </c>
      <c r="H21" s="63">
        <f t="shared" si="2"/>
        <v>1021</v>
      </c>
      <c r="I21" s="88">
        <f t="shared" si="4"/>
        <v>1.2045634194971745E-2</v>
      </c>
      <c r="J21" s="138">
        <f t="shared" si="3"/>
        <v>154</v>
      </c>
      <c r="K21" s="5"/>
      <c r="L21" s="5"/>
    </row>
    <row r="22" spans="1:12">
      <c r="A22" s="128">
        <v>21</v>
      </c>
      <c r="B22" s="129" t="s">
        <v>113</v>
      </c>
      <c r="C22" s="135">
        <v>58218</v>
      </c>
      <c r="D22" s="135">
        <v>61742</v>
      </c>
      <c r="E22" s="135">
        <v>61891</v>
      </c>
      <c r="F22" s="86">
        <f t="shared" si="0"/>
        <v>2.1073954116794604E-2</v>
      </c>
      <c r="G22" s="86">
        <f t="shared" si="1"/>
        <v>6.3090453124463222E-2</v>
      </c>
      <c r="H22" s="63">
        <f t="shared" si="2"/>
        <v>3673</v>
      </c>
      <c r="I22" s="88">
        <f t="shared" si="4"/>
        <v>4.333360861717063E-2</v>
      </c>
      <c r="J22" s="138">
        <f t="shared" si="3"/>
        <v>149</v>
      </c>
      <c r="K22" s="5"/>
      <c r="L22" s="5"/>
    </row>
    <row r="23" spans="1:12">
      <c r="A23" s="128">
        <v>22</v>
      </c>
      <c r="B23" s="129" t="s">
        <v>114</v>
      </c>
      <c r="C23" s="135">
        <v>19737</v>
      </c>
      <c r="D23" s="135">
        <v>19829</v>
      </c>
      <c r="E23" s="135">
        <v>19944</v>
      </c>
      <c r="F23" s="86">
        <f t="shared" si="0"/>
        <v>6.7909541113465866E-3</v>
      </c>
      <c r="G23" s="86">
        <f t="shared" si="1"/>
        <v>1.0487916096671226E-2</v>
      </c>
      <c r="H23" s="63">
        <f t="shared" si="2"/>
        <v>207</v>
      </c>
      <c r="I23" s="88">
        <f t="shared" si="4"/>
        <v>2.4421608994702752E-3</v>
      </c>
      <c r="J23" s="138">
        <f t="shared" si="3"/>
        <v>115</v>
      </c>
      <c r="K23" s="5"/>
      <c r="L23" s="5"/>
    </row>
    <row r="24" spans="1:12">
      <c r="A24" s="128">
        <v>23</v>
      </c>
      <c r="B24" s="129" t="s">
        <v>115</v>
      </c>
      <c r="C24" s="135">
        <v>26273</v>
      </c>
      <c r="D24" s="135">
        <v>27190</v>
      </c>
      <c r="E24" s="135">
        <v>26962</v>
      </c>
      <c r="F24" s="86">
        <f t="shared" si="0"/>
        <v>9.1805908920039436E-3</v>
      </c>
      <c r="G24" s="86">
        <f t="shared" si="1"/>
        <v>2.6224641266699655E-2</v>
      </c>
      <c r="H24" s="63">
        <f t="shared" si="2"/>
        <v>689</v>
      </c>
      <c r="I24" s="88">
        <f t="shared" si="4"/>
        <v>8.128738452826181E-3</v>
      </c>
      <c r="J24" s="138">
        <f t="shared" si="3"/>
        <v>-228</v>
      </c>
      <c r="K24" s="5"/>
      <c r="L24" s="5"/>
    </row>
    <row r="25" spans="1:12">
      <c r="A25" s="128">
        <v>24</v>
      </c>
      <c r="B25" s="129" t="s">
        <v>116</v>
      </c>
      <c r="C25" s="135">
        <v>13175</v>
      </c>
      <c r="D25" s="135">
        <v>14111</v>
      </c>
      <c r="E25" s="135">
        <v>14162</v>
      </c>
      <c r="F25" s="86">
        <f t="shared" si="0"/>
        <v>4.8221767010073382E-3</v>
      </c>
      <c r="G25" s="86">
        <f t="shared" si="1"/>
        <v>7.4914611005692605E-2</v>
      </c>
      <c r="H25" s="63">
        <f t="shared" si="2"/>
        <v>987</v>
      </c>
      <c r="I25" s="88">
        <f t="shared" si="4"/>
        <v>1.1644506317764066E-2</v>
      </c>
      <c r="J25" s="138">
        <f t="shared" si="3"/>
        <v>51</v>
      </c>
      <c r="K25" s="5"/>
      <c r="L25" s="5"/>
    </row>
    <row r="26" spans="1:12">
      <c r="A26" s="128">
        <v>25</v>
      </c>
      <c r="B26" s="129" t="s">
        <v>117</v>
      </c>
      <c r="C26" s="135">
        <v>38915</v>
      </c>
      <c r="D26" s="135">
        <v>38401</v>
      </c>
      <c r="E26" s="135">
        <v>38534</v>
      </c>
      <c r="F26" s="86">
        <f t="shared" si="0"/>
        <v>1.3120869721551813E-2</v>
      </c>
      <c r="G26" s="86">
        <f t="shared" si="1"/>
        <v>-9.7905691892586407E-3</v>
      </c>
      <c r="H26" s="63">
        <f t="shared" si="2"/>
        <v>-381</v>
      </c>
      <c r="I26" s="88">
        <f t="shared" si="4"/>
        <v>-4.4949918004742748E-3</v>
      </c>
      <c r="J26" s="138">
        <f t="shared" si="3"/>
        <v>133</v>
      </c>
      <c r="K26" s="5"/>
      <c r="L26" s="5"/>
    </row>
    <row r="27" spans="1:12">
      <c r="A27" s="128">
        <v>26</v>
      </c>
      <c r="B27" s="129" t="s">
        <v>118</v>
      </c>
      <c r="C27" s="135">
        <v>38486</v>
      </c>
      <c r="D27" s="135">
        <v>39269</v>
      </c>
      <c r="E27" s="135">
        <v>39827</v>
      </c>
      <c r="F27" s="86">
        <f t="shared" si="0"/>
        <v>1.3561137655064205E-2</v>
      </c>
      <c r="G27" s="86">
        <f t="shared" si="1"/>
        <v>3.4843839318193626E-2</v>
      </c>
      <c r="H27" s="63">
        <f t="shared" si="2"/>
        <v>1341</v>
      </c>
      <c r="I27" s="88">
        <f t="shared" si="4"/>
        <v>1.5820955392220479E-2</v>
      </c>
      <c r="J27" s="138">
        <f t="shared" si="3"/>
        <v>558</v>
      </c>
      <c r="K27" s="5"/>
      <c r="L27" s="5"/>
    </row>
    <row r="28" spans="1:12">
      <c r="A28" s="128">
        <v>27</v>
      </c>
      <c r="B28" s="129" t="s">
        <v>119</v>
      </c>
      <c r="C28" s="135">
        <v>47404</v>
      </c>
      <c r="D28" s="135">
        <v>49345</v>
      </c>
      <c r="E28" s="135">
        <v>49592</v>
      </c>
      <c r="F28" s="86">
        <f t="shared" si="0"/>
        <v>1.6886130981242475E-2</v>
      </c>
      <c r="G28" s="86">
        <f t="shared" si="1"/>
        <v>4.6156442494304277E-2</v>
      </c>
      <c r="H28" s="63">
        <f t="shared" si="2"/>
        <v>2188</v>
      </c>
      <c r="I28" s="88">
        <f t="shared" si="4"/>
        <v>2.5813758686188223E-2</v>
      </c>
      <c r="J28" s="138">
        <f t="shared" si="3"/>
        <v>247</v>
      </c>
      <c r="K28" s="5"/>
      <c r="L28" s="5"/>
    </row>
    <row r="29" spans="1:12">
      <c r="A29" s="128">
        <v>28</v>
      </c>
      <c r="B29" s="129" t="s">
        <v>120</v>
      </c>
      <c r="C29" s="135">
        <v>18085</v>
      </c>
      <c r="D29" s="135">
        <v>18028</v>
      </c>
      <c r="E29" s="135">
        <v>18109</v>
      </c>
      <c r="F29" s="86">
        <f t="shared" si="0"/>
        <v>6.1661345769341829E-3</v>
      </c>
      <c r="G29" s="86">
        <f t="shared" si="1"/>
        <v>1.3270666298037046E-3</v>
      </c>
      <c r="H29" s="63">
        <f t="shared" si="2"/>
        <v>24</v>
      </c>
      <c r="I29" s="88">
        <f t="shared" si="4"/>
        <v>2.8314908979365511E-4</v>
      </c>
      <c r="J29" s="138">
        <f t="shared" si="3"/>
        <v>81</v>
      </c>
      <c r="K29" s="5"/>
      <c r="L29" s="5"/>
    </row>
    <row r="30" spans="1:12">
      <c r="A30" s="128">
        <v>29</v>
      </c>
      <c r="B30" s="129" t="s">
        <v>121</v>
      </c>
      <c r="C30" s="135">
        <v>7391</v>
      </c>
      <c r="D30" s="135">
        <v>7318</v>
      </c>
      <c r="E30" s="135">
        <v>7321</v>
      </c>
      <c r="F30" s="86">
        <f t="shared" si="0"/>
        <v>2.4928086165848557E-3</v>
      </c>
      <c r="G30" s="86">
        <f t="shared" si="1"/>
        <v>-9.4709782167501019E-3</v>
      </c>
      <c r="H30" s="63">
        <f t="shared" si="2"/>
        <v>-70</v>
      </c>
      <c r="I30" s="88">
        <f t="shared" si="4"/>
        <v>-8.2585151189816075E-4</v>
      </c>
      <c r="J30" s="138">
        <f t="shared" si="3"/>
        <v>3</v>
      </c>
      <c r="K30" s="5"/>
      <c r="L30" s="5"/>
    </row>
    <row r="31" spans="1:12">
      <c r="A31" s="128">
        <v>30</v>
      </c>
      <c r="B31" s="129" t="s">
        <v>122</v>
      </c>
      <c r="C31" s="135">
        <v>20418</v>
      </c>
      <c r="D31" s="135">
        <v>21491</v>
      </c>
      <c r="E31" s="135">
        <v>21584</v>
      </c>
      <c r="F31" s="86">
        <f t="shared" si="0"/>
        <v>7.3493759295680267E-3</v>
      </c>
      <c r="G31" s="86">
        <f t="shared" si="1"/>
        <v>5.710647467920462E-2</v>
      </c>
      <c r="H31" s="63">
        <f t="shared" si="2"/>
        <v>1166</v>
      </c>
      <c r="I31" s="88">
        <f t="shared" si="4"/>
        <v>1.3756326612475077E-2</v>
      </c>
      <c r="J31" s="138">
        <f t="shared" si="3"/>
        <v>93</v>
      </c>
      <c r="K31" s="5"/>
      <c r="L31" s="5"/>
    </row>
    <row r="32" spans="1:12">
      <c r="A32" s="128">
        <v>31</v>
      </c>
      <c r="B32" s="129" t="s">
        <v>123</v>
      </c>
      <c r="C32" s="135">
        <v>44646</v>
      </c>
      <c r="D32" s="135">
        <v>47096</v>
      </c>
      <c r="E32" s="135">
        <v>47199</v>
      </c>
      <c r="F32" s="86">
        <f t="shared" si="0"/>
        <v>1.6071311828191312E-2</v>
      </c>
      <c r="G32" s="86">
        <f t="shared" si="1"/>
        <v>5.7183174304528961E-2</v>
      </c>
      <c r="H32" s="63">
        <f t="shared" si="2"/>
        <v>2553</v>
      </c>
      <c r="I32" s="88">
        <f t="shared" si="4"/>
        <v>3.0119984426800063E-2</v>
      </c>
      <c r="J32" s="138">
        <f t="shared" si="3"/>
        <v>103</v>
      </c>
      <c r="K32" s="5"/>
      <c r="L32" s="5"/>
    </row>
    <row r="33" spans="1:12">
      <c r="A33" s="128">
        <v>32</v>
      </c>
      <c r="B33" s="129" t="s">
        <v>124</v>
      </c>
      <c r="C33" s="135">
        <v>22352</v>
      </c>
      <c r="D33" s="135">
        <v>24074</v>
      </c>
      <c r="E33" s="135">
        <v>23884</v>
      </c>
      <c r="F33" s="86">
        <f t="shared" si="0"/>
        <v>8.1325284795127298E-3</v>
      </c>
      <c r="G33" s="86">
        <f t="shared" si="1"/>
        <v>6.8539727988546892E-2</v>
      </c>
      <c r="H33" s="63">
        <f t="shared" si="2"/>
        <v>1532</v>
      </c>
      <c r="I33" s="88">
        <f t="shared" si="4"/>
        <v>1.8074350231828316E-2</v>
      </c>
      <c r="J33" s="138">
        <f t="shared" si="3"/>
        <v>-190</v>
      </c>
      <c r="K33" s="5"/>
      <c r="L33" s="12"/>
    </row>
    <row r="34" spans="1:12">
      <c r="A34" s="128">
        <v>33</v>
      </c>
      <c r="B34" s="129" t="s">
        <v>125</v>
      </c>
      <c r="C34" s="135">
        <v>57580</v>
      </c>
      <c r="D34" s="135">
        <v>59871</v>
      </c>
      <c r="E34" s="135">
        <v>60036</v>
      </c>
      <c r="F34" s="86">
        <f t="shared" ref="F34:F65" si="5">E34/$E$83</f>
        <v>2.044232456020877E-2</v>
      </c>
      <c r="G34" s="86">
        <f t="shared" ref="G34:G65" si="6">(E34-C34)/C34</f>
        <v>4.2653699201111499E-2</v>
      </c>
      <c r="H34" s="63">
        <f t="shared" ref="H34:H65" si="7">E34-C34</f>
        <v>2456</v>
      </c>
      <c r="I34" s="88">
        <f t="shared" si="4"/>
        <v>2.8975590188884039E-2</v>
      </c>
      <c r="J34" s="138">
        <f t="shared" ref="J34:J66" si="8">E34-D34</f>
        <v>165</v>
      </c>
    </row>
    <row r="35" spans="1:12">
      <c r="A35" s="128">
        <v>34</v>
      </c>
      <c r="B35" s="129" t="s">
        <v>126</v>
      </c>
      <c r="C35" s="135">
        <v>337048</v>
      </c>
      <c r="D35" s="135">
        <v>340524</v>
      </c>
      <c r="E35" s="135">
        <v>341930</v>
      </c>
      <c r="F35" s="86">
        <f t="shared" si="5"/>
        <v>0.11642754408808355</v>
      </c>
      <c r="G35" s="86">
        <f t="shared" si="6"/>
        <v>1.4484583798153379E-2</v>
      </c>
      <c r="H35" s="63">
        <f t="shared" si="7"/>
        <v>4882</v>
      </c>
      <c r="I35" s="88">
        <f t="shared" si="4"/>
        <v>5.759724401552601E-2</v>
      </c>
      <c r="J35" s="138">
        <f t="shared" si="8"/>
        <v>1406</v>
      </c>
    </row>
    <row r="36" spans="1:12">
      <c r="A36" s="128">
        <v>35</v>
      </c>
      <c r="B36" s="129" t="s">
        <v>127</v>
      </c>
      <c r="C36" s="135">
        <v>148940</v>
      </c>
      <c r="D36" s="135">
        <v>155239</v>
      </c>
      <c r="E36" s="135">
        <v>155585</v>
      </c>
      <c r="F36" s="86">
        <f t="shared" si="5"/>
        <v>5.2976864992672415E-2</v>
      </c>
      <c r="G36" s="86">
        <f t="shared" si="6"/>
        <v>4.4615281321337449E-2</v>
      </c>
      <c r="H36" s="63">
        <f t="shared" si="7"/>
        <v>6645</v>
      </c>
      <c r="I36" s="88">
        <f t="shared" si="4"/>
        <v>7.8396904236618256E-2</v>
      </c>
      <c r="J36" s="138">
        <f t="shared" si="8"/>
        <v>346</v>
      </c>
    </row>
    <row r="37" spans="1:12">
      <c r="A37" s="128">
        <v>36</v>
      </c>
      <c r="B37" s="129" t="s">
        <v>128</v>
      </c>
      <c r="C37" s="135">
        <v>13687</v>
      </c>
      <c r="D37" s="135">
        <v>13792</v>
      </c>
      <c r="E37" s="135">
        <v>13845</v>
      </c>
      <c r="F37" s="86">
        <f t="shared" si="5"/>
        <v>4.7142378495584379E-3</v>
      </c>
      <c r="G37" s="86">
        <f t="shared" si="6"/>
        <v>1.1543800686783078E-2</v>
      </c>
      <c r="H37" s="63">
        <f t="shared" si="7"/>
        <v>158</v>
      </c>
      <c r="I37" s="88">
        <f t="shared" si="4"/>
        <v>1.8640648411415628E-3</v>
      </c>
      <c r="J37" s="138">
        <f t="shared" si="8"/>
        <v>53</v>
      </c>
    </row>
    <row r="38" spans="1:12">
      <c r="A38" s="128">
        <v>37</v>
      </c>
      <c r="B38" s="129" t="s">
        <v>129</v>
      </c>
      <c r="C38" s="135">
        <v>17957</v>
      </c>
      <c r="D38" s="135">
        <v>17852</v>
      </c>
      <c r="E38" s="135">
        <v>17955</v>
      </c>
      <c r="F38" s="86">
        <f t="shared" si="5"/>
        <v>6.1136974061987547E-3</v>
      </c>
      <c r="G38" s="86">
        <f t="shared" si="6"/>
        <v>-1.1137717881606059E-4</v>
      </c>
      <c r="H38" s="63">
        <f t="shared" si="7"/>
        <v>-2</v>
      </c>
      <c r="I38" s="88">
        <f t="shared" si="4"/>
        <v>-2.3595757482804593E-5</v>
      </c>
      <c r="J38" s="138">
        <f t="shared" si="8"/>
        <v>103</v>
      </c>
    </row>
    <row r="39" spans="1:12">
      <c r="A39" s="128">
        <v>38</v>
      </c>
      <c r="B39" s="129" t="s">
        <v>130</v>
      </c>
      <c r="C39" s="135">
        <v>47254</v>
      </c>
      <c r="D39" s="135">
        <v>48756</v>
      </c>
      <c r="E39" s="135">
        <v>49069</v>
      </c>
      <c r="F39" s="86">
        <f t="shared" si="5"/>
        <v>1.6708048901407223E-2</v>
      </c>
      <c r="G39" s="86">
        <f t="shared" si="6"/>
        <v>3.8409446819316885E-2</v>
      </c>
      <c r="H39" s="63">
        <f t="shared" si="7"/>
        <v>1815</v>
      </c>
      <c r="I39" s="88">
        <f t="shared" si="4"/>
        <v>2.1413149915645167E-2</v>
      </c>
      <c r="J39" s="138">
        <f t="shared" si="8"/>
        <v>313</v>
      </c>
    </row>
    <row r="40" spans="1:12">
      <c r="A40" s="128">
        <v>39</v>
      </c>
      <c r="B40" s="129" t="s">
        <v>131</v>
      </c>
      <c r="C40" s="135">
        <v>13702</v>
      </c>
      <c r="D40" s="135">
        <v>13648</v>
      </c>
      <c r="E40" s="135">
        <v>13726</v>
      </c>
      <c r="F40" s="86">
        <f t="shared" si="5"/>
        <v>4.673718217626517E-3</v>
      </c>
      <c r="G40" s="86">
        <f t="shared" si="6"/>
        <v>1.7515691139979566E-3</v>
      </c>
      <c r="H40" s="63">
        <f t="shared" si="7"/>
        <v>24</v>
      </c>
      <c r="I40" s="88">
        <f t="shared" si="4"/>
        <v>2.8314908979365511E-4</v>
      </c>
      <c r="J40" s="138">
        <f t="shared" si="8"/>
        <v>78</v>
      </c>
    </row>
    <row r="41" spans="1:12">
      <c r="A41" s="128">
        <v>40</v>
      </c>
      <c r="B41" s="129" t="s">
        <v>132</v>
      </c>
      <c r="C41" s="135">
        <v>11741</v>
      </c>
      <c r="D41" s="135">
        <v>12091</v>
      </c>
      <c r="E41" s="135">
        <v>12124</v>
      </c>
      <c r="F41" s="86">
        <f t="shared" si="5"/>
        <v>4.128235441534598E-3</v>
      </c>
      <c r="G41" s="86">
        <f t="shared" si="6"/>
        <v>3.2620730772506601E-2</v>
      </c>
      <c r="H41" s="63">
        <f t="shared" si="7"/>
        <v>383</v>
      </c>
      <c r="I41" s="88">
        <f t="shared" si="4"/>
        <v>4.5185875579570791E-3</v>
      </c>
      <c r="J41" s="138">
        <f t="shared" si="8"/>
        <v>33</v>
      </c>
    </row>
    <row r="42" spans="1:12">
      <c r="A42" s="128">
        <v>41</v>
      </c>
      <c r="B42" s="129" t="s">
        <v>133</v>
      </c>
      <c r="C42" s="135">
        <v>53649</v>
      </c>
      <c r="D42" s="135">
        <v>55119</v>
      </c>
      <c r="E42" s="135">
        <v>55362</v>
      </c>
      <c r="F42" s="86">
        <f t="shared" si="5"/>
        <v>1.8850822378277662E-2</v>
      </c>
      <c r="G42" s="86">
        <f t="shared" si="6"/>
        <v>3.1929765699267462E-2</v>
      </c>
      <c r="H42" s="63">
        <f t="shared" si="7"/>
        <v>1713</v>
      </c>
      <c r="I42" s="88">
        <f t="shared" si="4"/>
        <v>2.0209766284022133E-2</v>
      </c>
      <c r="J42" s="138">
        <f t="shared" si="8"/>
        <v>243</v>
      </c>
    </row>
    <row r="43" spans="1:12">
      <c r="A43" s="128">
        <v>42</v>
      </c>
      <c r="B43" s="129" t="s">
        <v>134</v>
      </c>
      <c r="C43" s="135">
        <v>71272</v>
      </c>
      <c r="D43" s="135">
        <v>74765</v>
      </c>
      <c r="E43" s="135">
        <v>75259</v>
      </c>
      <c r="F43" s="86">
        <f t="shared" si="5"/>
        <v>2.5625772937516684E-2</v>
      </c>
      <c r="G43" s="86">
        <f t="shared" si="6"/>
        <v>5.5940621843080032E-2</v>
      </c>
      <c r="H43" s="63">
        <f t="shared" si="7"/>
        <v>3987</v>
      </c>
      <c r="I43" s="88">
        <f t="shared" si="4"/>
        <v>4.7038142541970952E-2</v>
      </c>
      <c r="J43" s="138">
        <f t="shared" si="8"/>
        <v>494</v>
      </c>
    </row>
    <row r="44" spans="1:12">
      <c r="A44" s="128">
        <v>43</v>
      </c>
      <c r="B44" s="129" t="s">
        <v>135</v>
      </c>
      <c r="C44" s="135">
        <v>21307</v>
      </c>
      <c r="D44" s="135">
        <v>21610</v>
      </c>
      <c r="E44" s="135">
        <v>21695</v>
      </c>
      <c r="F44" s="86">
        <f t="shared" si="5"/>
        <v>7.3871715526305755E-3</v>
      </c>
      <c r="G44" s="86">
        <f t="shared" si="6"/>
        <v>1.8209977941521564E-2</v>
      </c>
      <c r="H44" s="63">
        <f t="shared" si="7"/>
        <v>388</v>
      </c>
      <c r="I44" s="88">
        <f t="shared" si="4"/>
        <v>4.5775769516640911E-3</v>
      </c>
      <c r="J44" s="138">
        <f t="shared" si="8"/>
        <v>85</v>
      </c>
    </row>
    <row r="45" spans="1:12">
      <c r="A45" s="128">
        <v>44</v>
      </c>
      <c r="B45" s="129" t="s">
        <v>136</v>
      </c>
      <c r="C45" s="135">
        <v>37205</v>
      </c>
      <c r="D45" s="135">
        <v>38709</v>
      </c>
      <c r="E45" s="135">
        <v>38837</v>
      </c>
      <c r="F45" s="86">
        <f t="shared" si="5"/>
        <v>1.3224041557479312E-2</v>
      </c>
      <c r="G45" s="86">
        <f t="shared" si="6"/>
        <v>4.3865071898938318E-2</v>
      </c>
      <c r="H45" s="63">
        <f t="shared" si="7"/>
        <v>1632</v>
      </c>
      <c r="I45" s="88">
        <f t="shared" si="4"/>
        <v>1.9254138105968547E-2</v>
      </c>
      <c r="J45" s="138">
        <f t="shared" si="8"/>
        <v>128</v>
      </c>
    </row>
    <row r="46" spans="1:12">
      <c r="A46" s="128">
        <v>45</v>
      </c>
      <c r="B46" s="129" t="s">
        <v>137</v>
      </c>
      <c r="C46" s="135">
        <v>41839</v>
      </c>
      <c r="D46" s="135">
        <v>42920</v>
      </c>
      <c r="E46" s="135">
        <v>42991</v>
      </c>
      <c r="F46" s="86">
        <f t="shared" si="5"/>
        <v>1.4638483162901178E-2</v>
      </c>
      <c r="G46" s="86">
        <f t="shared" si="6"/>
        <v>2.7534118884294558E-2</v>
      </c>
      <c r="H46" s="63">
        <f t="shared" si="7"/>
        <v>1152</v>
      </c>
      <c r="I46" s="88">
        <f t="shared" si="4"/>
        <v>1.3591156310095444E-2</v>
      </c>
      <c r="J46" s="138">
        <f t="shared" si="8"/>
        <v>71</v>
      </c>
    </row>
    <row r="47" spans="1:12">
      <c r="A47" s="128">
        <v>46</v>
      </c>
      <c r="B47" s="129" t="s">
        <v>138</v>
      </c>
      <c r="C47" s="135">
        <v>34310</v>
      </c>
      <c r="D47" s="135">
        <v>35875</v>
      </c>
      <c r="E47" s="135">
        <v>35538</v>
      </c>
      <c r="F47" s="86">
        <f t="shared" si="5"/>
        <v>1.210072839997167E-2</v>
      </c>
      <c r="G47" s="86">
        <f t="shared" si="6"/>
        <v>3.5791314485572719E-2</v>
      </c>
      <c r="H47" s="63">
        <f t="shared" si="7"/>
        <v>1228</v>
      </c>
      <c r="I47" s="88">
        <f t="shared" si="4"/>
        <v>1.448779509444202E-2</v>
      </c>
      <c r="J47" s="138">
        <f t="shared" si="8"/>
        <v>-337</v>
      </c>
    </row>
    <row r="48" spans="1:12">
      <c r="A48" s="128">
        <v>47</v>
      </c>
      <c r="B48" s="129" t="s">
        <v>139</v>
      </c>
      <c r="C48" s="135">
        <v>24943</v>
      </c>
      <c r="D48" s="135">
        <v>27072</v>
      </c>
      <c r="E48" s="135">
        <v>27135</v>
      </c>
      <c r="F48" s="86">
        <f t="shared" si="5"/>
        <v>9.2394975838041328E-3</v>
      </c>
      <c r="G48" s="86">
        <f t="shared" si="6"/>
        <v>8.7880367237301041E-2</v>
      </c>
      <c r="H48" s="63">
        <f t="shared" si="7"/>
        <v>2192</v>
      </c>
      <c r="I48" s="88">
        <f t="shared" si="4"/>
        <v>2.5860950201153834E-2</v>
      </c>
      <c r="J48" s="138">
        <f t="shared" si="8"/>
        <v>63</v>
      </c>
    </row>
    <row r="49" spans="1:10">
      <c r="A49" s="128">
        <v>48</v>
      </c>
      <c r="B49" s="129" t="s">
        <v>140</v>
      </c>
      <c r="C49" s="135">
        <v>34342</v>
      </c>
      <c r="D49" s="135">
        <v>35428</v>
      </c>
      <c r="E49" s="135">
        <v>35477</v>
      </c>
      <c r="F49" s="86">
        <f t="shared" si="5"/>
        <v>1.2079957832342702E-2</v>
      </c>
      <c r="G49" s="86">
        <f t="shared" si="6"/>
        <v>3.304990973152408E-2</v>
      </c>
      <c r="H49" s="63">
        <f t="shared" si="7"/>
        <v>1135</v>
      </c>
      <c r="I49" s="88">
        <f t="shared" si="4"/>
        <v>1.3390592371491606E-2</v>
      </c>
      <c r="J49" s="138">
        <f t="shared" si="8"/>
        <v>49</v>
      </c>
    </row>
    <row r="50" spans="1:10">
      <c r="A50" s="128">
        <v>49</v>
      </c>
      <c r="B50" s="129" t="s">
        <v>141</v>
      </c>
      <c r="C50" s="135">
        <v>14427</v>
      </c>
      <c r="D50" s="135">
        <v>14883</v>
      </c>
      <c r="E50" s="135">
        <v>15025</v>
      </c>
      <c r="F50" s="86">
        <f t="shared" si="5"/>
        <v>5.1160291577909377E-3</v>
      </c>
      <c r="G50" s="86">
        <f t="shared" si="6"/>
        <v>4.1450058917307825E-2</v>
      </c>
      <c r="H50" s="63">
        <f t="shared" si="7"/>
        <v>598</v>
      </c>
      <c r="I50" s="88">
        <f t="shared" si="4"/>
        <v>7.0551314873585728E-3</v>
      </c>
      <c r="J50" s="138">
        <f t="shared" si="8"/>
        <v>142</v>
      </c>
    </row>
    <row r="51" spans="1:10">
      <c r="A51" s="128">
        <v>50</v>
      </c>
      <c r="B51" s="129" t="s">
        <v>142</v>
      </c>
      <c r="C51" s="135">
        <v>11881</v>
      </c>
      <c r="D51" s="135">
        <v>11854</v>
      </c>
      <c r="E51" s="135">
        <v>11913</v>
      </c>
      <c r="F51" s="86">
        <f t="shared" si="5"/>
        <v>4.0563897076048875E-3</v>
      </c>
      <c r="G51" s="86">
        <f t="shared" si="6"/>
        <v>2.6933759784529923E-3</v>
      </c>
      <c r="H51" s="63">
        <f t="shared" si="7"/>
        <v>32</v>
      </c>
      <c r="I51" s="88">
        <f t="shared" si="4"/>
        <v>3.7753211972487349E-4</v>
      </c>
      <c r="J51" s="138">
        <f t="shared" si="8"/>
        <v>59</v>
      </c>
    </row>
    <row r="52" spans="1:10">
      <c r="A52" s="128">
        <v>51</v>
      </c>
      <c r="B52" s="129" t="s">
        <v>143</v>
      </c>
      <c r="C52" s="135">
        <v>12970</v>
      </c>
      <c r="D52" s="135">
        <v>14672</v>
      </c>
      <c r="E52" s="135">
        <v>14818</v>
      </c>
      <c r="F52" s="86">
        <f t="shared" si="5"/>
        <v>5.0455454282959146E-3</v>
      </c>
      <c r="G52" s="86">
        <f t="shared" si="6"/>
        <v>0.14248265227447957</v>
      </c>
      <c r="H52" s="63">
        <f t="shared" si="7"/>
        <v>1848</v>
      </c>
      <c r="I52" s="88">
        <f t="shared" si="4"/>
        <v>2.1802479914111442E-2</v>
      </c>
      <c r="J52" s="138">
        <f t="shared" si="8"/>
        <v>146</v>
      </c>
    </row>
    <row r="53" spans="1:10">
      <c r="A53" s="128">
        <v>52</v>
      </c>
      <c r="B53" s="129" t="s">
        <v>144</v>
      </c>
      <c r="C53" s="135">
        <v>24653</v>
      </c>
      <c r="D53" s="135">
        <v>25179</v>
      </c>
      <c r="E53" s="135">
        <v>25205</v>
      </c>
      <c r="F53" s="86">
        <f t="shared" si="5"/>
        <v>8.5823304440679257E-3</v>
      </c>
      <c r="G53" s="86">
        <f t="shared" si="6"/>
        <v>2.2390784083073052E-2</v>
      </c>
      <c r="H53" s="63">
        <f t="shared" si="7"/>
        <v>552</v>
      </c>
      <c r="I53" s="88">
        <f t="shared" si="4"/>
        <v>6.512429065254067E-3</v>
      </c>
      <c r="J53" s="138">
        <f t="shared" si="8"/>
        <v>26</v>
      </c>
    </row>
    <row r="54" spans="1:10">
      <c r="A54" s="128">
        <v>53</v>
      </c>
      <c r="B54" s="129" t="s">
        <v>145</v>
      </c>
      <c r="C54" s="135">
        <v>15187</v>
      </c>
      <c r="D54" s="135">
        <v>15373</v>
      </c>
      <c r="E54" s="135">
        <v>15384</v>
      </c>
      <c r="F54" s="86">
        <f t="shared" si="5"/>
        <v>5.2382690558040457E-3</v>
      </c>
      <c r="G54" s="86">
        <f t="shared" si="6"/>
        <v>1.2971620464871271E-2</v>
      </c>
      <c r="H54" s="63">
        <f t="shared" si="7"/>
        <v>197</v>
      </c>
      <c r="I54" s="88">
        <f t="shared" si="4"/>
        <v>2.3241821120562525E-3</v>
      </c>
      <c r="J54" s="138">
        <f t="shared" si="8"/>
        <v>11</v>
      </c>
    </row>
    <row r="55" spans="1:10">
      <c r="A55" s="128">
        <v>54</v>
      </c>
      <c r="B55" s="129" t="s">
        <v>146</v>
      </c>
      <c r="C55" s="135">
        <v>29170</v>
      </c>
      <c r="D55" s="135">
        <v>29489</v>
      </c>
      <c r="E55" s="135">
        <v>29599</v>
      </c>
      <c r="F55" s="86">
        <f t="shared" si="5"/>
        <v>1.0078492315570979E-2</v>
      </c>
      <c r="G55" s="86">
        <f t="shared" si="6"/>
        <v>1.4706890641069592E-2</v>
      </c>
      <c r="H55" s="63">
        <f t="shared" si="7"/>
        <v>429</v>
      </c>
      <c r="I55" s="88">
        <f t="shared" si="4"/>
        <v>5.0612899800615849E-3</v>
      </c>
      <c r="J55" s="138">
        <f t="shared" si="8"/>
        <v>110</v>
      </c>
    </row>
    <row r="56" spans="1:10">
      <c r="A56" s="128">
        <v>55</v>
      </c>
      <c r="B56" s="129" t="s">
        <v>147</v>
      </c>
      <c r="C56" s="135">
        <v>49755</v>
      </c>
      <c r="D56" s="135">
        <v>52023</v>
      </c>
      <c r="E56" s="135">
        <v>51960</v>
      </c>
      <c r="F56" s="86">
        <f t="shared" si="5"/>
        <v>1.7692437606576846E-2</v>
      </c>
      <c r="G56" s="86">
        <f t="shared" si="6"/>
        <v>4.4317154054868857E-2</v>
      </c>
      <c r="H56" s="63">
        <f t="shared" si="7"/>
        <v>2205</v>
      </c>
      <c r="I56" s="88">
        <f t="shared" si="4"/>
        <v>2.6014322624792061E-2</v>
      </c>
      <c r="J56" s="138">
        <f t="shared" si="8"/>
        <v>-63</v>
      </c>
    </row>
    <row r="57" spans="1:10">
      <c r="A57" s="128">
        <v>56</v>
      </c>
      <c r="B57" s="129" t="s">
        <v>148</v>
      </c>
      <c r="C57" s="135">
        <v>15169</v>
      </c>
      <c r="D57" s="135">
        <v>15152</v>
      </c>
      <c r="E57" s="135">
        <v>15860</v>
      </c>
      <c r="F57" s="86">
        <f t="shared" si="5"/>
        <v>5.4003475835317323E-3</v>
      </c>
      <c r="G57" s="86">
        <f t="shared" si="6"/>
        <v>4.5553431340233368E-2</v>
      </c>
      <c r="H57" s="63">
        <f t="shared" si="7"/>
        <v>691</v>
      </c>
      <c r="I57" s="88">
        <f t="shared" si="4"/>
        <v>8.1523342103089862E-3</v>
      </c>
      <c r="J57" s="138">
        <f t="shared" si="8"/>
        <v>708</v>
      </c>
    </row>
    <row r="58" spans="1:10">
      <c r="A58" s="128">
        <v>57</v>
      </c>
      <c r="B58" s="129" t="s">
        <v>149</v>
      </c>
      <c r="C58" s="135">
        <v>10281</v>
      </c>
      <c r="D58" s="135">
        <v>10154</v>
      </c>
      <c r="E58" s="135">
        <v>10190</v>
      </c>
      <c r="F58" s="86">
        <f t="shared" si="5"/>
        <v>3.4697062973637043E-3</v>
      </c>
      <c r="G58" s="86">
        <f t="shared" si="6"/>
        <v>-8.8512790584573484E-3</v>
      </c>
      <c r="H58" s="63">
        <f t="shared" si="7"/>
        <v>-91</v>
      </c>
      <c r="I58" s="88">
        <f t="shared" si="4"/>
        <v>-1.073606965467609E-3</v>
      </c>
      <c r="J58" s="138">
        <f t="shared" si="8"/>
        <v>36</v>
      </c>
    </row>
    <row r="59" spans="1:10">
      <c r="A59" s="128">
        <v>58</v>
      </c>
      <c r="B59" s="129" t="s">
        <v>150</v>
      </c>
      <c r="C59" s="135">
        <v>28489</v>
      </c>
      <c r="D59" s="135">
        <v>28610</v>
      </c>
      <c r="E59" s="135">
        <v>28728</v>
      </c>
      <c r="F59" s="86">
        <f t="shared" si="5"/>
        <v>9.7819158499180079E-3</v>
      </c>
      <c r="G59" s="86">
        <f t="shared" si="6"/>
        <v>8.3892028502228922E-3</v>
      </c>
      <c r="H59" s="63">
        <f t="shared" si="7"/>
        <v>239</v>
      </c>
      <c r="I59" s="88">
        <f t="shared" si="4"/>
        <v>2.8196930191951488E-3</v>
      </c>
      <c r="J59" s="138">
        <f t="shared" si="8"/>
        <v>118</v>
      </c>
    </row>
    <row r="60" spans="1:10">
      <c r="A60" s="128">
        <v>59</v>
      </c>
      <c r="B60" s="129" t="s">
        <v>151</v>
      </c>
      <c r="C60" s="135">
        <v>25640</v>
      </c>
      <c r="D60" s="135">
        <v>26679</v>
      </c>
      <c r="E60" s="135">
        <v>26900</v>
      </c>
      <c r="F60" s="86">
        <f t="shared" si="5"/>
        <v>9.159479823266304E-3</v>
      </c>
      <c r="G60" s="86">
        <f t="shared" si="6"/>
        <v>4.9141965678627143E-2</v>
      </c>
      <c r="H60" s="63">
        <f t="shared" si="7"/>
        <v>1260</v>
      </c>
      <c r="I60" s="88">
        <f t="shared" si="4"/>
        <v>1.4865327214166894E-2</v>
      </c>
      <c r="J60" s="138">
        <f t="shared" si="8"/>
        <v>221</v>
      </c>
    </row>
    <row r="61" spans="1:10">
      <c r="A61" s="128">
        <v>60</v>
      </c>
      <c r="B61" s="129" t="s">
        <v>152</v>
      </c>
      <c r="C61" s="135">
        <v>24559</v>
      </c>
      <c r="D61" s="135">
        <v>25043</v>
      </c>
      <c r="E61" s="135">
        <v>25114</v>
      </c>
      <c r="F61" s="86">
        <f t="shared" si="5"/>
        <v>8.5513448431788087E-3</v>
      </c>
      <c r="G61" s="86">
        <f t="shared" si="6"/>
        <v>2.2598640009772384E-2</v>
      </c>
      <c r="H61" s="63">
        <f t="shared" si="7"/>
        <v>555</v>
      </c>
      <c r="I61" s="88">
        <f t="shared" si="4"/>
        <v>6.5478227014782739E-3</v>
      </c>
      <c r="J61" s="138">
        <f t="shared" si="8"/>
        <v>71</v>
      </c>
    </row>
    <row r="62" spans="1:10">
      <c r="A62" s="128">
        <v>61</v>
      </c>
      <c r="B62" s="129" t="s">
        <v>153</v>
      </c>
      <c r="C62" s="135">
        <v>36212</v>
      </c>
      <c r="D62" s="135">
        <v>36512</v>
      </c>
      <c r="E62" s="135">
        <v>36674</v>
      </c>
      <c r="F62" s="86">
        <f t="shared" si="5"/>
        <v>1.2487537659422619E-2</v>
      </c>
      <c r="G62" s="86">
        <f t="shared" si="6"/>
        <v>1.275820170109356E-2</v>
      </c>
      <c r="H62" s="63">
        <f t="shared" si="7"/>
        <v>462</v>
      </c>
      <c r="I62" s="88">
        <f t="shared" si="4"/>
        <v>5.4506199785278606E-3</v>
      </c>
      <c r="J62" s="138">
        <f t="shared" si="8"/>
        <v>162</v>
      </c>
    </row>
    <row r="63" spans="1:10">
      <c r="A63" s="128">
        <v>62</v>
      </c>
      <c r="B63" s="129" t="s">
        <v>154</v>
      </c>
      <c r="C63" s="135">
        <v>10016</v>
      </c>
      <c r="D63" s="135">
        <v>10341</v>
      </c>
      <c r="E63" s="135">
        <v>10408</v>
      </c>
      <c r="F63" s="86">
        <f t="shared" si="5"/>
        <v>3.5439355390541154E-3</v>
      </c>
      <c r="G63" s="86">
        <f t="shared" si="6"/>
        <v>3.9137380191693293E-2</v>
      </c>
      <c r="H63" s="63">
        <f t="shared" si="7"/>
        <v>392</v>
      </c>
      <c r="I63" s="88">
        <f t="shared" si="4"/>
        <v>4.6247684666296997E-3</v>
      </c>
      <c r="J63" s="138">
        <f t="shared" si="8"/>
        <v>67</v>
      </c>
    </row>
    <row r="64" spans="1:10">
      <c r="A64" s="128">
        <v>63</v>
      </c>
      <c r="B64" s="129" t="s">
        <v>155</v>
      </c>
      <c r="C64" s="135">
        <v>42552</v>
      </c>
      <c r="D64" s="135">
        <v>46980</v>
      </c>
      <c r="E64" s="135">
        <v>47204</v>
      </c>
      <c r="F64" s="86">
        <f t="shared" si="5"/>
        <v>1.6073014333734672E-2</v>
      </c>
      <c r="G64" s="86">
        <f t="shared" si="6"/>
        <v>0.10932506110171085</v>
      </c>
      <c r="H64" s="63">
        <f t="shared" si="7"/>
        <v>4652</v>
      </c>
      <c r="I64" s="88">
        <f t="shared" si="4"/>
        <v>5.488373190500348E-2</v>
      </c>
      <c r="J64" s="138">
        <f t="shared" si="8"/>
        <v>224</v>
      </c>
    </row>
    <row r="65" spans="1:20">
      <c r="A65" s="128">
        <v>64</v>
      </c>
      <c r="B65" s="129" t="s">
        <v>156</v>
      </c>
      <c r="C65" s="135">
        <v>12919</v>
      </c>
      <c r="D65" s="135">
        <v>13067</v>
      </c>
      <c r="E65" s="135">
        <v>13099</v>
      </c>
      <c r="F65" s="86">
        <f t="shared" si="5"/>
        <v>4.4602240224894171E-3</v>
      </c>
      <c r="G65" s="86">
        <f t="shared" si="6"/>
        <v>1.3932966947906184E-2</v>
      </c>
      <c r="H65" s="63">
        <f t="shared" si="7"/>
        <v>180</v>
      </c>
      <c r="I65" s="88">
        <f t="shared" si="4"/>
        <v>2.1236181734524133E-3</v>
      </c>
      <c r="J65" s="138">
        <f t="shared" si="8"/>
        <v>32</v>
      </c>
    </row>
    <row r="66" spans="1:20">
      <c r="A66" s="128">
        <v>65</v>
      </c>
      <c r="B66" s="129" t="s">
        <v>157</v>
      </c>
      <c r="C66" s="135">
        <v>36111</v>
      </c>
      <c r="D66" s="135">
        <v>38821</v>
      </c>
      <c r="E66" s="135">
        <v>38878</v>
      </c>
      <c r="F66" s="86">
        <f t="shared" ref="F66:F83" si="9">E66/$E$83</f>
        <v>1.3238002102934847E-2</v>
      </c>
      <c r="G66" s="86">
        <f t="shared" ref="G66:G83" si="10">(E66-C66)/C66</f>
        <v>7.6624851153388171E-2</v>
      </c>
      <c r="H66" s="63">
        <f t="shared" ref="H66:H83" si="11">E66-C66</f>
        <v>2767</v>
      </c>
      <c r="I66" s="88">
        <f t="shared" si="4"/>
        <v>3.2644730477460152E-2</v>
      </c>
      <c r="J66" s="138">
        <f t="shared" si="8"/>
        <v>57</v>
      </c>
    </row>
    <row r="67" spans="1:20">
      <c r="A67" s="128">
        <v>66</v>
      </c>
      <c r="B67" s="129" t="s">
        <v>158</v>
      </c>
      <c r="C67" s="135">
        <v>19089</v>
      </c>
      <c r="D67" s="135">
        <v>18631</v>
      </c>
      <c r="E67" s="135">
        <v>18664</v>
      </c>
      <c r="F67" s="86">
        <f t="shared" si="9"/>
        <v>6.355112692246926E-3</v>
      </c>
      <c r="G67" s="86">
        <f t="shared" si="10"/>
        <v>-2.2264131175022264E-2</v>
      </c>
      <c r="H67" s="63">
        <f t="shared" si="11"/>
        <v>-425</v>
      </c>
      <c r="I67" s="88">
        <f t="shared" ref="I67:I83" si="12">H67/$H$83</f>
        <v>-5.0140984650959754E-3</v>
      </c>
      <c r="J67" s="138">
        <f t="shared" ref="J67:J83" si="13">E67-D67</f>
        <v>33</v>
      </c>
    </row>
    <row r="68" spans="1:20">
      <c r="A68" s="128">
        <v>67</v>
      </c>
      <c r="B68" s="129" t="s">
        <v>159</v>
      </c>
      <c r="C68" s="135">
        <v>23128</v>
      </c>
      <c r="D68" s="135">
        <v>22982</v>
      </c>
      <c r="E68" s="135">
        <v>23018</v>
      </c>
      <c r="F68" s="86">
        <f t="shared" si="9"/>
        <v>7.8376545194031155E-3</v>
      </c>
      <c r="G68" s="86">
        <f t="shared" si="10"/>
        <v>-4.7561397440332061E-3</v>
      </c>
      <c r="H68" s="63">
        <f t="shared" si="11"/>
        <v>-110</v>
      </c>
      <c r="I68" s="88">
        <f t="shared" si="12"/>
        <v>-1.2977666615542525E-3</v>
      </c>
      <c r="J68" s="138">
        <f t="shared" si="13"/>
        <v>36</v>
      </c>
      <c r="S68" s="35"/>
      <c r="T68" s="35"/>
    </row>
    <row r="69" spans="1:20">
      <c r="A69" s="128">
        <v>68</v>
      </c>
      <c r="B69" s="129" t="s">
        <v>160</v>
      </c>
      <c r="C69" s="135">
        <v>13155</v>
      </c>
      <c r="D69" s="135">
        <v>13775</v>
      </c>
      <c r="E69" s="135">
        <v>13857</v>
      </c>
      <c r="F69" s="86">
        <f t="shared" si="9"/>
        <v>4.7183238628624976E-3</v>
      </c>
      <c r="G69" s="86">
        <f t="shared" si="10"/>
        <v>5.3363740022805015E-2</v>
      </c>
      <c r="H69" s="63">
        <f t="shared" si="11"/>
        <v>702</v>
      </c>
      <c r="I69" s="88">
        <f t="shared" si="12"/>
        <v>8.282110876464412E-3</v>
      </c>
      <c r="J69" s="138">
        <f t="shared" si="13"/>
        <v>82</v>
      </c>
    </row>
    <row r="70" spans="1:20">
      <c r="A70" s="128">
        <v>69</v>
      </c>
      <c r="B70" s="129" t="s">
        <v>161</v>
      </c>
      <c r="C70" s="135">
        <v>5087</v>
      </c>
      <c r="D70" s="135">
        <v>4882</v>
      </c>
      <c r="E70" s="135">
        <v>4911</v>
      </c>
      <c r="F70" s="86">
        <f t="shared" si="9"/>
        <v>1.6722009446862758E-3</v>
      </c>
      <c r="G70" s="86">
        <f t="shared" si="10"/>
        <v>-3.4597994888932573E-2</v>
      </c>
      <c r="H70" s="63">
        <f t="shared" si="11"/>
        <v>-176</v>
      </c>
      <c r="I70" s="88">
        <f t="shared" si="12"/>
        <v>-2.0764266584868043E-3</v>
      </c>
      <c r="J70" s="138">
        <f t="shared" si="13"/>
        <v>29</v>
      </c>
    </row>
    <row r="71" spans="1:20">
      <c r="A71" s="128">
        <v>70</v>
      </c>
      <c r="B71" s="129" t="s">
        <v>162</v>
      </c>
      <c r="C71" s="135">
        <v>9051</v>
      </c>
      <c r="D71" s="135">
        <v>9089</v>
      </c>
      <c r="E71" s="135">
        <v>9121</v>
      </c>
      <c r="F71" s="86">
        <f t="shared" si="9"/>
        <v>3.1057106121937534E-3</v>
      </c>
      <c r="G71" s="86">
        <f t="shared" si="10"/>
        <v>7.7339520494972931E-3</v>
      </c>
      <c r="H71" s="63">
        <f t="shared" si="11"/>
        <v>70</v>
      </c>
      <c r="I71" s="88">
        <f t="shared" si="12"/>
        <v>8.2585151189816075E-4</v>
      </c>
      <c r="J71" s="138">
        <f t="shared" si="13"/>
        <v>32</v>
      </c>
    </row>
    <row r="72" spans="1:20">
      <c r="A72" s="128">
        <v>71</v>
      </c>
      <c r="B72" s="129" t="s">
        <v>163</v>
      </c>
      <c r="C72" s="135">
        <v>15992</v>
      </c>
      <c r="D72" s="135">
        <v>16432</v>
      </c>
      <c r="E72" s="135">
        <v>16489</v>
      </c>
      <c r="F72" s="86">
        <f t="shared" si="9"/>
        <v>5.6145227808861746E-3</v>
      </c>
      <c r="G72" s="86">
        <f t="shared" si="10"/>
        <v>3.1078039019509753E-2</v>
      </c>
      <c r="H72" s="63">
        <f t="shared" si="11"/>
        <v>497</v>
      </c>
      <c r="I72" s="88">
        <f t="shared" si="12"/>
        <v>5.8635457344769415E-3</v>
      </c>
      <c r="J72" s="138">
        <f t="shared" si="13"/>
        <v>57</v>
      </c>
    </row>
    <row r="73" spans="1:20">
      <c r="A73" s="128">
        <v>72</v>
      </c>
      <c r="B73" s="129" t="s">
        <v>164</v>
      </c>
      <c r="C73" s="135">
        <v>18419</v>
      </c>
      <c r="D73" s="135">
        <v>19773</v>
      </c>
      <c r="E73" s="135">
        <v>19934</v>
      </c>
      <c r="F73" s="86">
        <f t="shared" si="9"/>
        <v>6.7875491002598702E-3</v>
      </c>
      <c r="G73" s="86">
        <f t="shared" si="10"/>
        <v>8.2252022368206737E-2</v>
      </c>
      <c r="H73" s="63">
        <f t="shared" si="11"/>
        <v>1515</v>
      </c>
      <c r="I73" s="88">
        <f t="shared" si="12"/>
        <v>1.7873786293224479E-2</v>
      </c>
      <c r="J73" s="138">
        <f t="shared" si="13"/>
        <v>161</v>
      </c>
    </row>
    <row r="74" spans="1:20">
      <c r="A74" s="128">
        <v>73</v>
      </c>
      <c r="B74" s="129" t="s">
        <v>165</v>
      </c>
      <c r="C74" s="135">
        <v>22449</v>
      </c>
      <c r="D74" s="135">
        <v>23963</v>
      </c>
      <c r="E74" s="135">
        <v>24122</v>
      </c>
      <c r="F74" s="86">
        <f t="shared" si="9"/>
        <v>8.2135677433765718E-3</v>
      </c>
      <c r="G74" s="86">
        <f t="shared" si="10"/>
        <v>7.452447770502027E-2</v>
      </c>
      <c r="H74" s="63">
        <f t="shared" si="11"/>
        <v>1673</v>
      </c>
      <c r="I74" s="88">
        <f t="shared" si="12"/>
        <v>1.973785113436604E-2</v>
      </c>
      <c r="J74" s="138">
        <f t="shared" si="13"/>
        <v>159</v>
      </c>
    </row>
    <row r="75" spans="1:20">
      <c r="A75" s="128">
        <v>74</v>
      </c>
      <c r="B75" s="129" t="s">
        <v>166</v>
      </c>
      <c r="C75" s="135">
        <v>8118</v>
      </c>
      <c r="D75" s="135">
        <v>8125</v>
      </c>
      <c r="E75" s="135">
        <v>8119</v>
      </c>
      <c r="F75" s="86">
        <f t="shared" si="9"/>
        <v>2.7645285013048002E-3</v>
      </c>
      <c r="G75" s="86">
        <f t="shared" si="10"/>
        <v>1.231830500123183E-4</v>
      </c>
      <c r="H75" s="63">
        <f t="shared" si="11"/>
        <v>1</v>
      </c>
      <c r="I75" s="88">
        <f t="shared" si="12"/>
        <v>1.1797878741402297E-5</v>
      </c>
      <c r="J75" s="138">
        <f t="shared" si="13"/>
        <v>-6</v>
      </c>
    </row>
    <row r="76" spans="1:20">
      <c r="A76" s="128">
        <v>75</v>
      </c>
      <c r="B76" s="129" t="s">
        <v>167</v>
      </c>
      <c r="C76" s="135">
        <v>5549</v>
      </c>
      <c r="D76" s="135">
        <v>5389</v>
      </c>
      <c r="E76" s="135">
        <v>5403</v>
      </c>
      <c r="F76" s="86">
        <f t="shared" si="9"/>
        <v>1.8397274901527079E-3</v>
      </c>
      <c r="G76" s="86">
        <f t="shared" si="10"/>
        <v>-2.6311047035501894E-2</v>
      </c>
      <c r="H76" s="63">
        <f t="shared" si="11"/>
        <v>-146</v>
      </c>
      <c r="I76" s="88">
        <f t="shared" si="12"/>
        <v>-1.7224902962447353E-3</v>
      </c>
      <c r="J76" s="138">
        <f t="shared" si="13"/>
        <v>14</v>
      </c>
    </row>
    <row r="77" spans="1:20">
      <c r="A77" s="128">
        <v>76</v>
      </c>
      <c r="B77" s="129" t="s">
        <v>168</v>
      </c>
      <c r="C77" s="135">
        <v>7452</v>
      </c>
      <c r="D77" s="135">
        <v>7438</v>
      </c>
      <c r="E77" s="135">
        <v>7455</v>
      </c>
      <c r="F77" s="86">
        <f t="shared" si="9"/>
        <v>2.5384357651468512E-3</v>
      </c>
      <c r="G77" s="86">
        <f t="shared" si="10"/>
        <v>4.0257648953301127E-4</v>
      </c>
      <c r="H77" s="63">
        <f t="shared" si="11"/>
        <v>3</v>
      </c>
      <c r="I77" s="88">
        <f t="shared" si="12"/>
        <v>3.5393636224206888E-5</v>
      </c>
      <c r="J77" s="138">
        <f t="shared" si="13"/>
        <v>17</v>
      </c>
    </row>
    <row r="78" spans="1:20">
      <c r="A78" s="128">
        <v>77</v>
      </c>
      <c r="B78" s="129" t="s">
        <v>169</v>
      </c>
      <c r="C78" s="135">
        <v>9902</v>
      </c>
      <c r="D78" s="135">
        <v>10259</v>
      </c>
      <c r="E78" s="135">
        <v>10170</v>
      </c>
      <c r="F78" s="86">
        <f t="shared" si="9"/>
        <v>3.4628962751902721E-3</v>
      </c>
      <c r="G78" s="86">
        <f t="shared" si="10"/>
        <v>2.7065239345586752E-2</v>
      </c>
      <c r="H78" s="63">
        <f t="shared" si="11"/>
        <v>268</v>
      </c>
      <c r="I78" s="88">
        <f t="shared" si="12"/>
        <v>3.1618315026958155E-3</v>
      </c>
      <c r="J78" s="138">
        <f t="shared" si="13"/>
        <v>-89</v>
      </c>
    </row>
    <row r="79" spans="1:20">
      <c r="A79" s="128">
        <v>78</v>
      </c>
      <c r="B79" s="129" t="s">
        <v>170</v>
      </c>
      <c r="C79" s="135">
        <v>11135</v>
      </c>
      <c r="D79" s="135">
        <v>11730</v>
      </c>
      <c r="E79" s="135">
        <v>11636</v>
      </c>
      <c r="F79" s="86">
        <f t="shared" si="9"/>
        <v>3.9620709005028518E-3</v>
      </c>
      <c r="G79" s="86">
        <f t="shared" si="10"/>
        <v>4.4993264481365064E-2</v>
      </c>
      <c r="H79" s="63">
        <f t="shared" si="11"/>
        <v>501</v>
      </c>
      <c r="I79" s="88">
        <f t="shared" si="12"/>
        <v>5.9107372494425501E-3</v>
      </c>
      <c r="J79" s="138">
        <f t="shared" si="13"/>
        <v>-94</v>
      </c>
    </row>
    <row r="80" spans="1:20">
      <c r="A80" s="128">
        <v>79</v>
      </c>
      <c r="B80" s="129" t="s">
        <v>171</v>
      </c>
      <c r="C80" s="135">
        <v>5840</v>
      </c>
      <c r="D80" s="135">
        <v>5822</v>
      </c>
      <c r="E80" s="135">
        <v>5833</v>
      </c>
      <c r="F80" s="86">
        <f t="shared" si="9"/>
        <v>1.9861429668815E-3</v>
      </c>
      <c r="G80" s="86">
        <f t="shared" si="10"/>
        <v>-1.1986301369863014E-3</v>
      </c>
      <c r="H80" s="63">
        <f t="shared" si="11"/>
        <v>-7</v>
      </c>
      <c r="I80" s="88">
        <f t="shared" si="12"/>
        <v>-8.2585151189816075E-5</v>
      </c>
      <c r="J80" s="138">
        <f t="shared" si="13"/>
        <v>11</v>
      </c>
    </row>
    <row r="81" spans="1:21">
      <c r="A81" s="128">
        <v>80</v>
      </c>
      <c r="B81" s="129" t="s">
        <v>172</v>
      </c>
      <c r="C81" s="135">
        <v>17323</v>
      </c>
      <c r="D81" s="135">
        <v>17987</v>
      </c>
      <c r="E81" s="135">
        <v>17786</v>
      </c>
      <c r="F81" s="86">
        <f t="shared" si="9"/>
        <v>6.0561527188332529E-3</v>
      </c>
      <c r="G81" s="86">
        <f t="shared" si="10"/>
        <v>2.6727472146856779E-2</v>
      </c>
      <c r="H81" s="63">
        <f t="shared" si="11"/>
        <v>463</v>
      </c>
      <c r="I81" s="88">
        <f t="shared" si="12"/>
        <v>5.4624178572692632E-3</v>
      </c>
      <c r="J81" s="138">
        <f t="shared" si="13"/>
        <v>-201</v>
      </c>
    </row>
    <row r="82" spans="1:21" ht="15" thickBot="1">
      <c r="A82" s="128">
        <v>81</v>
      </c>
      <c r="B82" s="129" t="s">
        <v>173</v>
      </c>
      <c r="C82" s="135">
        <v>12087</v>
      </c>
      <c r="D82" s="135">
        <v>12213</v>
      </c>
      <c r="E82" s="135">
        <v>12261</v>
      </c>
      <c r="F82" s="86">
        <f t="shared" si="9"/>
        <v>4.1748840934226084E-3</v>
      </c>
      <c r="G82" s="86">
        <f t="shared" si="10"/>
        <v>1.4395631670389675E-2</v>
      </c>
      <c r="H82" s="63">
        <f t="shared" si="11"/>
        <v>174</v>
      </c>
      <c r="I82" s="88">
        <f t="shared" si="12"/>
        <v>2.0528309010039996E-3</v>
      </c>
      <c r="J82" s="138">
        <f t="shared" si="13"/>
        <v>48</v>
      </c>
    </row>
    <row r="83" spans="1:21" s="13" customFormat="1" ht="15" thickBot="1">
      <c r="A83" s="124" t="s">
        <v>174</v>
      </c>
      <c r="B83" s="125"/>
      <c r="C83" s="114">
        <v>2852087</v>
      </c>
      <c r="D83" s="114">
        <v>2928677</v>
      </c>
      <c r="E83" s="90">
        <v>2936848</v>
      </c>
      <c r="F83" s="92">
        <f t="shared" si="9"/>
        <v>1</v>
      </c>
      <c r="G83" s="92">
        <f t="shared" si="10"/>
        <v>2.9718939148770707E-2</v>
      </c>
      <c r="H83" s="91">
        <f t="shared" si="11"/>
        <v>84761</v>
      </c>
      <c r="I83" s="93">
        <f t="shared" si="12"/>
        <v>1</v>
      </c>
      <c r="J83" s="139">
        <f t="shared" si="13"/>
        <v>8171</v>
      </c>
      <c r="K83" s="35"/>
      <c r="L83" s="35"/>
      <c r="M83" s="35"/>
      <c r="N83" s="35"/>
      <c r="O83" s="35"/>
      <c r="P83" s="35"/>
      <c r="Q83" s="35"/>
      <c r="R83" s="35"/>
      <c r="S83" s="11"/>
      <c r="T83" s="11"/>
      <c r="U83" s="35"/>
    </row>
    <row r="84" spans="1:21">
      <c r="C84" s="10"/>
      <c r="D84" s="10"/>
      <c r="E84" s="10"/>
      <c r="I84" s="18"/>
    </row>
  </sheetData>
  <mergeCells count="1">
    <mergeCell ref="A83:B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43"/>
  <sheetViews>
    <sheetView zoomScaleNormal="100" workbookViewId="0">
      <pane ySplit="1" topLeftCell="A65" activePane="bottomLeft" state="frozen"/>
      <selection pane="bottomLeft" activeCell="C85" sqref="C85"/>
    </sheetView>
  </sheetViews>
  <sheetFormatPr defaultColWidth="9.1796875" defaultRowHeight="14.5"/>
  <cols>
    <col min="1" max="1" width="12.7265625" style="9" bestFit="1" customWidth="1"/>
    <col min="2" max="2" width="16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19.1796875" style="9" customWidth="1"/>
    <col min="7" max="8" width="33.1796875" style="9" customWidth="1"/>
    <col min="9" max="9" width="18.453125" style="9" customWidth="1"/>
    <col min="10" max="10" width="33.1796875" style="9" customWidth="1"/>
    <col min="11" max="18" width="9.1796875" style="11"/>
    <col min="19" max="19" width="11.7265625" style="11" bestFit="1" customWidth="1"/>
    <col min="20" max="16384" width="9.1796875" style="9"/>
  </cols>
  <sheetData>
    <row r="1" spans="1:20" ht="29.5" thickBot="1">
      <c r="A1" s="4" t="s">
        <v>92</v>
      </c>
      <c r="B1" s="4" t="s">
        <v>175</v>
      </c>
      <c r="C1" s="4">
        <v>41791</v>
      </c>
      <c r="D1" s="4">
        <v>42125</v>
      </c>
      <c r="E1" s="4">
        <v>42156</v>
      </c>
      <c r="F1" s="1" t="s">
        <v>276</v>
      </c>
      <c r="G1" s="1" t="s">
        <v>273</v>
      </c>
      <c r="H1" s="1" t="s">
        <v>274</v>
      </c>
      <c r="I1" s="1" t="s">
        <v>278</v>
      </c>
      <c r="J1" s="39" t="s">
        <v>275</v>
      </c>
    </row>
    <row r="2" spans="1:20">
      <c r="A2" s="126">
        <v>1</v>
      </c>
      <c r="B2" s="127" t="s">
        <v>93</v>
      </c>
      <c r="C2" s="84">
        <v>37716</v>
      </c>
      <c r="D2" s="81">
        <v>39056</v>
      </c>
      <c r="E2" s="84">
        <v>39037</v>
      </c>
      <c r="F2" s="85">
        <f t="shared" ref="F2:F33" si="0">E2/$E$83</f>
        <v>2.2678881515233024E-2</v>
      </c>
      <c r="G2" s="85">
        <f t="shared" ref="G2:G33" si="1">(E2-C2)/C2</f>
        <v>3.5024923109555628E-2</v>
      </c>
      <c r="H2" s="81">
        <f t="shared" ref="H2:H33" si="2">E2-C2</f>
        <v>1321</v>
      </c>
      <c r="I2" s="87">
        <f>H2/$H$83</f>
        <v>1.7965700607923404E-2</v>
      </c>
      <c r="J2" s="84">
        <f t="shared" ref="J2:J33" si="3">E2-D2</f>
        <v>-19</v>
      </c>
      <c r="L2" s="49"/>
      <c r="M2" s="46"/>
      <c r="O2" s="6"/>
      <c r="P2" s="12"/>
      <c r="S2" s="6"/>
      <c r="T2" s="12"/>
    </row>
    <row r="3" spans="1:20">
      <c r="A3" s="128">
        <v>2</v>
      </c>
      <c r="B3" s="129" t="s">
        <v>94</v>
      </c>
      <c r="C3" s="62">
        <v>5634</v>
      </c>
      <c r="D3" s="63">
        <v>6057</v>
      </c>
      <c r="E3" s="62">
        <v>6077</v>
      </c>
      <c r="F3" s="86">
        <f t="shared" si="0"/>
        <v>3.5304855129254576E-3</v>
      </c>
      <c r="G3" s="86">
        <f t="shared" si="1"/>
        <v>7.8629747958821439E-2</v>
      </c>
      <c r="H3" s="63">
        <f t="shared" si="2"/>
        <v>443</v>
      </c>
      <c r="I3" s="88">
        <f t="shared" ref="I3:I66" si="4">H3/$H$83</f>
        <v>6.0248337390689391E-3</v>
      </c>
      <c r="J3" s="62">
        <f t="shared" si="3"/>
        <v>20</v>
      </c>
      <c r="L3" s="49"/>
      <c r="M3" s="46"/>
      <c r="P3" s="12"/>
      <c r="S3" s="6"/>
      <c r="T3" s="12"/>
    </row>
    <row r="4" spans="1:20">
      <c r="A4" s="128">
        <v>3</v>
      </c>
      <c r="B4" s="129" t="s">
        <v>95</v>
      </c>
      <c r="C4" s="62">
        <v>11411</v>
      </c>
      <c r="D4" s="63">
        <v>12001</v>
      </c>
      <c r="E4" s="62">
        <v>12044</v>
      </c>
      <c r="F4" s="86">
        <f t="shared" si="0"/>
        <v>6.9970655780276806E-3</v>
      </c>
      <c r="G4" s="86">
        <f t="shared" si="1"/>
        <v>5.5472789413723599E-2</v>
      </c>
      <c r="H4" s="63">
        <f t="shared" si="2"/>
        <v>633</v>
      </c>
      <c r="I4" s="88">
        <f t="shared" si="4"/>
        <v>8.6088482095499734E-3</v>
      </c>
      <c r="J4" s="62">
        <f t="shared" si="3"/>
        <v>43</v>
      </c>
      <c r="L4" s="49"/>
      <c r="M4" s="46"/>
      <c r="O4" s="6"/>
      <c r="P4" s="12"/>
      <c r="S4" s="5"/>
      <c r="T4" s="12"/>
    </row>
    <row r="5" spans="1:20">
      <c r="A5" s="128">
        <v>4</v>
      </c>
      <c r="B5" s="129" t="s">
        <v>96</v>
      </c>
      <c r="C5" s="62">
        <v>2239</v>
      </c>
      <c r="D5" s="63">
        <v>2391</v>
      </c>
      <c r="E5" s="62">
        <v>2404</v>
      </c>
      <c r="F5" s="86">
        <f t="shared" si="0"/>
        <v>1.3966245142459767E-3</v>
      </c>
      <c r="G5" s="86">
        <f t="shared" si="1"/>
        <v>7.3693613220187582E-2</v>
      </c>
      <c r="H5" s="63">
        <f t="shared" si="2"/>
        <v>165</v>
      </c>
      <c r="I5" s="88">
        <f t="shared" si="4"/>
        <v>2.2440125664703724E-3</v>
      </c>
      <c r="J5" s="62">
        <f t="shared" si="3"/>
        <v>13</v>
      </c>
      <c r="L5" s="49"/>
      <c r="M5" s="46"/>
      <c r="O5" s="6"/>
      <c r="P5" s="12"/>
      <c r="S5" s="6"/>
      <c r="T5" s="12"/>
    </row>
    <row r="6" spans="1:20">
      <c r="A6" s="128">
        <v>5</v>
      </c>
      <c r="B6" s="129" t="s">
        <v>97</v>
      </c>
      <c r="C6" s="62">
        <v>5428</v>
      </c>
      <c r="D6" s="63">
        <v>5571</v>
      </c>
      <c r="E6" s="62">
        <v>5640</v>
      </c>
      <c r="F6" s="86">
        <f t="shared" si="0"/>
        <v>3.2766065974822417E-3</v>
      </c>
      <c r="G6" s="86">
        <f t="shared" si="1"/>
        <v>3.9056742815033164E-2</v>
      </c>
      <c r="H6" s="63">
        <f t="shared" si="2"/>
        <v>212</v>
      </c>
      <c r="I6" s="88">
        <f t="shared" si="4"/>
        <v>2.8832161460104178E-3</v>
      </c>
      <c r="J6" s="62">
        <f t="shared" si="3"/>
        <v>69</v>
      </c>
      <c r="L6" s="49"/>
      <c r="M6" s="46"/>
      <c r="O6" s="6"/>
      <c r="P6" s="12"/>
      <c r="S6" s="6"/>
      <c r="T6" s="12"/>
    </row>
    <row r="7" spans="1:20">
      <c r="A7" s="128">
        <v>6</v>
      </c>
      <c r="B7" s="129" t="s">
        <v>98</v>
      </c>
      <c r="C7" s="62">
        <v>130195</v>
      </c>
      <c r="D7" s="63">
        <v>135938</v>
      </c>
      <c r="E7" s="62">
        <v>135812</v>
      </c>
      <c r="F7" s="86">
        <f t="shared" si="0"/>
        <v>7.8901151634265643E-2</v>
      </c>
      <c r="G7" s="86">
        <f t="shared" si="1"/>
        <v>4.3142977840930914E-2</v>
      </c>
      <c r="H7" s="63">
        <f t="shared" si="2"/>
        <v>5617</v>
      </c>
      <c r="I7" s="88">
        <f t="shared" si="4"/>
        <v>7.6391627793115646E-2</v>
      </c>
      <c r="J7" s="62">
        <f t="shared" si="3"/>
        <v>-126</v>
      </c>
      <c r="L7" s="49"/>
      <c r="M7" s="46"/>
      <c r="O7" s="6"/>
      <c r="P7" s="12"/>
      <c r="S7" s="6"/>
      <c r="T7" s="12"/>
    </row>
    <row r="8" spans="1:20">
      <c r="A8" s="128">
        <v>7</v>
      </c>
      <c r="B8" s="129" t="s">
        <v>99</v>
      </c>
      <c r="C8" s="62">
        <v>67148</v>
      </c>
      <c r="D8" s="63">
        <v>69655</v>
      </c>
      <c r="E8" s="62">
        <v>70532</v>
      </c>
      <c r="F8" s="86">
        <f t="shared" si="0"/>
        <v>4.0976173144258415E-2</v>
      </c>
      <c r="G8" s="86">
        <f t="shared" si="1"/>
        <v>5.0396139870137607E-2</v>
      </c>
      <c r="H8" s="63">
        <f t="shared" si="2"/>
        <v>3384</v>
      </c>
      <c r="I8" s="88">
        <f t="shared" si="4"/>
        <v>4.602265772688327E-2</v>
      </c>
      <c r="J8" s="62">
        <f t="shared" si="3"/>
        <v>877</v>
      </c>
      <c r="L8" s="49"/>
      <c r="M8" s="46"/>
      <c r="O8" s="6"/>
      <c r="P8" s="12"/>
      <c r="S8" s="6"/>
      <c r="T8" s="12"/>
    </row>
    <row r="9" spans="1:20">
      <c r="A9" s="128">
        <v>8</v>
      </c>
      <c r="B9" s="129" t="s">
        <v>100</v>
      </c>
      <c r="C9" s="62">
        <v>3241</v>
      </c>
      <c r="D9" s="63">
        <v>3411</v>
      </c>
      <c r="E9" s="62">
        <v>3422</v>
      </c>
      <c r="F9" s="86">
        <f t="shared" si="0"/>
        <v>1.9880403859191898E-3</v>
      </c>
      <c r="G9" s="86">
        <f t="shared" si="1"/>
        <v>5.5846960814563404E-2</v>
      </c>
      <c r="H9" s="63">
        <f t="shared" si="2"/>
        <v>181</v>
      </c>
      <c r="I9" s="88">
        <f t="shared" si="4"/>
        <v>2.4616137850371964E-3</v>
      </c>
      <c r="J9" s="62">
        <f t="shared" si="3"/>
        <v>11</v>
      </c>
      <c r="L9" s="49"/>
      <c r="M9" s="46"/>
      <c r="O9" s="5"/>
      <c r="P9" s="12"/>
      <c r="S9" s="5"/>
      <c r="T9" s="12"/>
    </row>
    <row r="10" spans="1:20">
      <c r="A10" s="128">
        <v>9</v>
      </c>
      <c r="B10" s="129" t="s">
        <v>101</v>
      </c>
      <c r="C10" s="62">
        <v>24378</v>
      </c>
      <c r="D10" s="63">
        <v>25342</v>
      </c>
      <c r="E10" s="62">
        <v>25610</v>
      </c>
      <c r="F10" s="86">
        <f t="shared" si="0"/>
        <v>1.4878350170482306E-2</v>
      </c>
      <c r="G10" s="86">
        <f t="shared" si="1"/>
        <v>5.0537369759619331E-2</v>
      </c>
      <c r="H10" s="63">
        <f t="shared" si="2"/>
        <v>1232</v>
      </c>
      <c r="I10" s="88">
        <f t="shared" si="4"/>
        <v>1.6755293829645447E-2</v>
      </c>
      <c r="J10" s="62">
        <f t="shared" si="3"/>
        <v>268</v>
      </c>
      <c r="L10" s="49"/>
      <c r="M10" s="46"/>
      <c r="O10" s="6"/>
      <c r="P10" s="12"/>
      <c r="S10" s="6"/>
      <c r="T10" s="12"/>
    </row>
    <row r="11" spans="1:20">
      <c r="A11" s="128">
        <v>10</v>
      </c>
      <c r="B11" s="129" t="s">
        <v>102</v>
      </c>
      <c r="C11" s="62">
        <v>25974</v>
      </c>
      <c r="D11" s="63">
        <v>26904</v>
      </c>
      <c r="E11" s="62">
        <v>27146</v>
      </c>
      <c r="F11" s="86">
        <f t="shared" si="0"/>
        <v>1.5770702605541299E-2</v>
      </c>
      <c r="G11" s="86">
        <f t="shared" si="1"/>
        <v>4.5122045122045124E-2</v>
      </c>
      <c r="H11" s="63">
        <f t="shared" si="2"/>
        <v>1172</v>
      </c>
      <c r="I11" s="88">
        <f t="shared" si="4"/>
        <v>1.5939289260019855E-2</v>
      </c>
      <c r="J11" s="62">
        <f t="shared" si="3"/>
        <v>242</v>
      </c>
      <c r="L11" s="49"/>
      <c r="M11" s="46"/>
      <c r="O11" s="6"/>
      <c r="P11" s="12"/>
      <c r="S11" s="5"/>
      <c r="T11" s="12"/>
    </row>
    <row r="12" spans="1:20">
      <c r="A12" s="128">
        <v>11</v>
      </c>
      <c r="B12" s="129" t="s">
        <v>103</v>
      </c>
      <c r="C12" s="62">
        <v>4262</v>
      </c>
      <c r="D12" s="63">
        <v>4377</v>
      </c>
      <c r="E12" s="62">
        <v>4337</v>
      </c>
      <c r="F12" s="86">
        <f t="shared" si="0"/>
        <v>2.519617520085192E-3</v>
      </c>
      <c r="G12" s="86">
        <f t="shared" si="1"/>
        <v>1.7597372125762553E-2</v>
      </c>
      <c r="H12" s="63">
        <f t="shared" si="2"/>
        <v>75</v>
      </c>
      <c r="I12" s="88">
        <f t="shared" si="4"/>
        <v>1.0200057120319875E-3</v>
      </c>
      <c r="J12" s="62">
        <f t="shared" si="3"/>
        <v>-40</v>
      </c>
      <c r="L12" s="49"/>
      <c r="M12" s="46"/>
      <c r="O12" s="6"/>
      <c r="P12" s="12"/>
      <c r="S12" s="6"/>
      <c r="T12" s="12"/>
    </row>
    <row r="13" spans="1:20">
      <c r="A13" s="128">
        <v>12</v>
      </c>
      <c r="B13" s="129" t="s">
        <v>104</v>
      </c>
      <c r="C13" s="62">
        <v>1758</v>
      </c>
      <c r="D13" s="63">
        <v>1972</v>
      </c>
      <c r="E13" s="62">
        <v>2039</v>
      </c>
      <c r="F13" s="86">
        <f t="shared" si="0"/>
        <v>1.1845746191961508E-3</v>
      </c>
      <c r="G13" s="86">
        <f t="shared" si="1"/>
        <v>0.15984072810011377</v>
      </c>
      <c r="H13" s="63">
        <f t="shared" si="2"/>
        <v>281</v>
      </c>
      <c r="I13" s="88">
        <f t="shared" si="4"/>
        <v>3.8216214010798459E-3</v>
      </c>
      <c r="J13" s="62">
        <f t="shared" si="3"/>
        <v>67</v>
      </c>
      <c r="L13" s="49"/>
      <c r="M13" s="46"/>
      <c r="O13" s="6"/>
      <c r="P13" s="12"/>
      <c r="S13" s="6"/>
      <c r="T13" s="12"/>
    </row>
    <row r="14" spans="1:20">
      <c r="A14" s="128">
        <v>13</v>
      </c>
      <c r="B14" s="129" t="s">
        <v>105</v>
      </c>
      <c r="C14" s="62">
        <v>2453</v>
      </c>
      <c r="D14" s="63">
        <v>2493</v>
      </c>
      <c r="E14" s="62">
        <v>2498</v>
      </c>
      <c r="F14" s="86">
        <f t="shared" si="0"/>
        <v>1.451234624204014E-3</v>
      </c>
      <c r="G14" s="86">
        <f t="shared" si="1"/>
        <v>1.8344883815735832E-2</v>
      </c>
      <c r="H14" s="63">
        <f t="shared" si="2"/>
        <v>45</v>
      </c>
      <c r="I14" s="88">
        <f t="shared" si="4"/>
        <v>6.1200342721919238E-4</v>
      </c>
      <c r="J14" s="62">
        <f t="shared" si="3"/>
        <v>5</v>
      </c>
      <c r="L14" s="49"/>
      <c r="M14" s="46"/>
      <c r="O14" s="6"/>
      <c r="P14" s="12"/>
      <c r="S14" s="6"/>
      <c r="T14" s="12"/>
    </row>
    <row r="15" spans="1:20">
      <c r="A15" s="128">
        <v>14</v>
      </c>
      <c r="B15" s="129" t="s">
        <v>106</v>
      </c>
      <c r="C15" s="62">
        <v>6699</v>
      </c>
      <c r="D15" s="63">
        <v>6873</v>
      </c>
      <c r="E15" s="62">
        <v>6910</v>
      </c>
      <c r="F15" s="86">
        <f t="shared" si="0"/>
        <v>4.0144240405323205E-3</v>
      </c>
      <c r="G15" s="86">
        <f t="shared" si="1"/>
        <v>3.1497238393790115E-2</v>
      </c>
      <c r="H15" s="63">
        <f t="shared" si="2"/>
        <v>211</v>
      </c>
      <c r="I15" s="88">
        <f t="shared" si="4"/>
        <v>2.869616069849991E-3</v>
      </c>
      <c r="J15" s="62">
        <f t="shared" si="3"/>
        <v>37</v>
      </c>
      <c r="L15" s="49"/>
      <c r="M15" s="46"/>
      <c r="O15" s="6"/>
      <c r="P15" s="12"/>
      <c r="S15" s="6"/>
      <c r="T15" s="12"/>
    </row>
    <row r="16" spans="1:20">
      <c r="A16" s="128">
        <v>15</v>
      </c>
      <c r="B16" s="129" t="s">
        <v>107</v>
      </c>
      <c r="C16" s="62">
        <v>5455</v>
      </c>
      <c r="D16" s="63">
        <v>5641</v>
      </c>
      <c r="E16" s="62">
        <v>5675</v>
      </c>
      <c r="F16" s="86">
        <f t="shared" si="0"/>
        <v>3.2969401490623618E-3</v>
      </c>
      <c r="G16" s="86">
        <f t="shared" si="1"/>
        <v>4.0329972502291478E-2</v>
      </c>
      <c r="H16" s="63">
        <f t="shared" si="2"/>
        <v>220</v>
      </c>
      <c r="I16" s="88">
        <f t="shared" si="4"/>
        <v>2.9920167552938298E-3</v>
      </c>
      <c r="J16" s="62">
        <f t="shared" si="3"/>
        <v>34</v>
      </c>
      <c r="L16" s="49"/>
      <c r="M16" s="46"/>
      <c r="O16" s="6"/>
      <c r="P16" s="12"/>
      <c r="S16" s="6"/>
      <c r="T16" s="12"/>
    </row>
    <row r="17" spans="1:20">
      <c r="A17" s="128">
        <v>16</v>
      </c>
      <c r="B17" s="129" t="s">
        <v>108</v>
      </c>
      <c r="C17" s="62">
        <v>67240</v>
      </c>
      <c r="D17" s="63">
        <v>70182</v>
      </c>
      <c r="E17" s="62">
        <v>70320</v>
      </c>
      <c r="F17" s="86">
        <f t="shared" si="0"/>
        <v>4.0853009917544543E-2</v>
      </c>
      <c r="G17" s="86">
        <f t="shared" si="1"/>
        <v>4.5806067816775729E-2</v>
      </c>
      <c r="H17" s="63">
        <f t="shared" si="2"/>
        <v>3080</v>
      </c>
      <c r="I17" s="88">
        <f t="shared" si="4"/>
        <v>4.1888234574113614E-2</v>
      </c>
      <c r="J17" s="62">
        <f t="shared" si="3"/>
        <v>138</v>
      </c>
      <c r="T17" s="11"/>
    </row>
    <row r="18" spans="1:20">
      <c r="A18" s="128">
        <v>17</v>
      </c>
      <c r="B18" s="129" t="s">
        <v>109</v>
      </c>
      <c r="C18" s="62">
        <v>12591</v>
      </c>
      <c r="D18" s="63">
        <v>13182</v>
      </c>
      <c r="E18" s="62">
        <v>13275</v>
      </c>
      <c r="F18" s="86">
        <f t="shared" si="0"/>
        <v>7.7122256350313396E-3</v>
      </c>
      <c r="G18" s="86">
        <f t="shared" si="1"/>
        <v>5.4324517512508934E-2</v>
      </c>
      <c r="H18" s="63">
        <f t="shared" si="2"/>
        <v>684</v>
      </c>
      <c r="I18" s="88">
        <f t="shared" si="4"/>
        <v>9.3024520937317248E-3</v>
      </c>
      <c r="J18" s="62">
        <f t="shared" si="3"/>
        <v>93</v>
      </c>
      <c r="L18" s="6"/>
    </row>
    <row r="19" spans="1:20">
      <c r="A19" s="128">
        <v>18</v>
      </c>
      <c r="B19" s="129" t="s">
        <v>110</v>
      </c>
      <c r="C19" s="62">
        <v>2702</v>
      </c>
      <c r="D19" s="63">
        <v>2863</v>
      </c>
      <c r="E19" s="62">
        <v>2846</v>
      </c>
      <c r="F19" s="86">
        <f t="shared" si="0"/>
        <v>1.6534082227720674E-3</v>
      </c>
      <c r="G19" s="86">
        <f t="shared" si="1"/>
        <v>5.3293856402664694E-2</v>
      </c>
      <c r="H19" s="63">
        <f t="shared" si="2"/>
        <v>144</v>
      </c>
      <c r="I19" s="88">
        <f t="shared" si="4"/>
        <v>1.9584109671014157E-3</v>
      </c>
      <c r="J19" s="62">
        <f t="shared" si="3"/>
        <v>-17</v>
      </c>
      <c r="L19" s="6"/>
    </row>
    <row r="20" spans="1:20">
      <c r="A20" s="128">
        <v>19</v>
      </c>
      <c r="B20" s="129" t="s">
        <v>111</v>
      </c>
      <c r="C20" s="62">
        <v>7627</v>
      </c>
      <c r="D20" s="63">
        <v>8029</v>
      </c>
      <c r="E20" s="62">
        <v>7983</v>
      </c>
      <c r="F20" s="86">
        <f t="shared" si="0"/>
        <v>4.6377926361171511E-3</v>
      </c>
      <c r="G20" s="86">
        <f t="shared" si="1"/>
        <v>4.6676281631047596E-2</v>
      </c>
      <c r="H20" s="63">
        <f t="shared" si="2"/>
        <v>356</v>
      </c>
      <c r="I20" s="88">
        <f t="shared" si="4"/>
        <v>4.8416271131118335E-3</v>
      </c>
      <c r="J20" s="62">
        <f t="shared" si="3"/>
        <v>-46</v>
      </c>
      <c r="K20" s="6"/>
      <c r="L20" s="6"/>
    </row>
    <row r="21" spans="1:20">
      <c r="A21" s="128">
        <v>20</v>
      </c>
      <c r="B21" s="129" t="s">
        <v>112</v>
      </c>
      <c r="C21" s="62">
        <v>23023</v>
      </c>
      <c r="D21" s="63">
        <v>23854</v>
      </c>
      <c r="E21" s="62">
        <v>23953</v>
      </c>
      <c r="F21" s="86">
        <f t="shared" si="0"/>
        <v>1.3915701742817754E-2</v>
      </c>
      <c r="G21" s="86">
        <f t="shared" si="1"/>
        <v>4.0394388220475176E-2</v>
      </c>
      <c r="H21" s="63">
        <f t="shared" si="2"/>
        <v>930</v>
      </c>
      <c r="I21" s="88">
        <f t="shared" si="4"/>
        <v>1.2648070829196643E-2</v>
      </c>
      <c r="J21" s="62">
        <f t="shared" si="3"/>
        <v>99</v>
      </c>
      <c r="K21" s="5"/>
      <c r="L21" s="6"/>
    </row>
    <row r="22" spans="1:20">
      <c r="A22" s="128">
        <v>21</v>
      </c>
      <c r="B22" s="129" t="s">
        <v>113</v>
      </c>
      <c r="C22" s="62">
        <v>12301</v>
      </c>
      <c r="D22" s="63">
        <v>13089</v>
      </c>
      <c r="E22" s="62">
        <v>13218</v>
      </c>
      <c r="F22" s="86">
        <f t="shared" si="0"/>
        <v>7.6791109938865723E-3</v>
      </c>
      <c r="G22" s="86">
        <f t="shared" si="1"/>
        <v>7.4546784814242747E-2</v>
      </c>
      <c r="H22" s="63">
        <f t="shared" si="2"/>
        <v>917</v>
      </c>
      <c r="I22" s="88">
        <f t="shared" si="4"/>
        <v>1.2471269839111098E-2</v>
      </c>
      <c r="J22" s="62">
        <f t="shared" si="3"/>
        <v>129</v>
      </c>
      <c r="K22" s="6"/>
      <c r="L22" s="6"/>
    </row>
    <row r="23" spans="1:20">
      <c r="A23" s="128">
        <v>22</v>
      </c>
      <c r="B23" s="129" t="s">
        <v>114</v>
      </c>
      <c r="C23" s="62">
        <v>8892</v>
      </c>
      <c r="D23" s="63">
        <v>9317</v>
      </c>
      <c r="E23" s="62">
        <v>9281</v>
      </c>
      <c r="F23" s="86">
        <f t="shared" si="0"/>
        <v>5.3918769204313269E-3</v>
      </c>
      <c r="G23" s="86">
        <f t="shared" si="1"/>
        <v>4.3747188484030593E-2</v>
      </c>
      <c r="H23" s="63">
        <f t="shared" si="2"/>
        <v>389</v>
      </c>
      <c r="I23" s="88">
        <f t="shared" si="4"/>
        <v>5.2904296264059082E-3</v>
      </c>
      <c r="J23" s="62">
        <f t="shared" si="3"/>
        <v>-36</v>
      </c>
      <c r="K23" s="6"/>
      <c r="L23" s="6"/>
    </row>
    <row r="24" spans="1:20">
      <c r="A24" s="128">
        <v>23</v>
      </c>
      <c r="B24" s="129" t="s">
        <v>115</v>
      </c>
      <c r="C24" s="62">
        <v>6589</v>
      </c>
      <c r="D24" s="63">
        <v>6897</v>
      </c>
      <c r="E24" s="62">
        <v>6955</v>
      </c>
      <c r="F24" s="86">
        <f t="shared" si="0"/>
        <v>4.0405671782781901E-3</v>
      </c>
      <c r="G24" s="86">
        <f t="shared" si="1"/>
        <v>5.5547123994536346E-2</v>
      </c>
      <c r="H24" s="63">
        <f t="shared" si="2"/>
        <v>366</v>
      </c>
      <c r="I24" s="88">
        <f t="shared" si="4"/>
        <v>4.9776278747160983E-3</v>
      </c>
      <c r="J24" s="62">
        <f t="shared" si="3"/>
        <v>58</v>
      </c>
      <c r="K24" s="6"/>
      <c r="L24" s="6"/>
    </row>
    <row r="25" spans="1:20">
      <c r="A25" s="128">
        <v>24</v>
      </c>
      <c r="B25" s="129" t="s">
        <v>116</v>
      </c>
      <c r="C25" s="62">
        <v>3273</v>
      </c>
      <c r="D25" s="63">
        <v>3352</v>
      </c>
      <c r="E25" s="62">
        <v>3449</v>
      </c>
      <c r="F25" s="86">
        <f t="shared" si="0"/>
        <v>2.0037262685667113E-3</v>
      </c>
      <c r="G25" s="86">
        <f t="shared" si="1"/>
        <v>5.3773296669721971E-2</v>
      </c>
      <c r="H25" s="63">
        <f t="shared" si="2"/>
        <v>176</v>
      </c>
      <c r="I25" s="88">
        <f t="shared" si="4"/>
        <v>2.3936134042350636E-3</v>
      </c>
      <c r="J25" s="62">
        <f t="shared" si="3"/>
        <v>97</v>
      </c>
      <c r="K25" s="6"/>
      <c r="L25" s="6"/>
    </row>
    <row r="26" spans="1:20">
      <c r="A26" s="128">
        <v>25</v>
      </c>
      <c r="B26" s="129" t="s">
        <v>117</v>
      </c>
      <c r="C26" s="62">
        <v>8538</v>
      </c>
      <c r="D26" s="63">
        <v>9141</v>
      </c>
      <c r="E26" s="62">
        <v>9000</v>
      </c>
      <c r="F26" s="86">
        <f t="shared" si="0"/>
        <v>5.2286275491737894E-3</v>
      </c>
      <c r="G26" s="86">
        <f t="shared" si="1"/>
        <v>5.4111033028812365E-2</v>
      </c>
      <c r="H26" s="63">
        <f t="shared" si="2"/>
        <v>462</v>
      </c>
      <c r="I26" s="88">
        <f t="shared" si="4"/>
        <v>6.2832351861170426E-3</v>
      </c>
      <c r="J26" s="62">
        <f t="shared" si="3"/>
        <v>-141</v>
      </c>
      <c r="K26" s="6"/>
      <c r="L26" s="6"/>
    </row>
    <row r="27" spans="1:20">
      <c r="A27" s="128">
        <v>26</v>
      </c>
      <c r="B27" s="129" t="s">
        <v>118</v>
      </c>
      <c r="C27" s="62">
        <v>18560</v>
      </c>
      <c r="D27" s="63">
        <v>19310</v>
      </c>
      <c r="E27" s="62">
        <v>19299</v>
      </c>
      <c r="F27" s="86">
        <f t="shared" si="0"/>
        <v>1.121192034127833E-2</v>
      </c>
      <c r="G27" s="86">
        <f t="shared" si="1"/>
        <v>3.9816810344827584E-2</v>
      </c>
      <c r="H27" s="63">
        <f t="shared" si="2"/>
        <v>739</v>
      </c>
      <c r="I27" s="88">
        <f t="shared" si="4"/>
        <v>1.0050456282555182E-2</v>
      </c>
      <c r="J27" s="62">
        <f t="shared" si="3"/>
        <v>-11</v>
      </c>
      <c r="K27" s="5"/>
      <c r="L27" s="6"/>
    </row>
    <row r="28" spans="1:20">
      <c r="A28" s="128">
        <v>27</v>
      </c>
      <c r="B28" s="129" t="s">
        <v>119</v>
      </c>
      <c r="C28" s="62">
        <v>30950</v>
      </c>
      <c r="D28" s="63">
        <v>31940</v>
      </c>
      <c r="E28" s="62">
        <v>31950</v>
      </c>
      <c r="F28" s="86">
        <f t="shared" si="0"/>
        <v>1.8561627799566955E-2</v>
      </c>
      <c r="G28" s="86">
        <f t="shared" si="1"/>
        <v>3.2310177705977383E-2</v>
      </c>
      <c r="H28" s="63">
        <f t="shared" si="2"/>
        <v>1000</v>
      </c>
      <c r="I28" s="88">
        <f t="shared" si="4"/>
        <v>1.3600076160426498E-2</v>
      </c>
      <c r="J28" s="62">
        <f t="shared" si="3"/>
        <v>10</v>
      </c>
      <c r="K28" s="6"/>
      <c r="L28" s="6"/>
    </row>
    <row r="29" spans="1:20">
      <c r="A29" s="128">
        <v>28</v>
      </c>
      <c r="B29" s="129" t="s">
        <v>120</v>
      </c>
      <c r="C29" s="62">
        <v>7264</v>
      </c>
      <c r="D29" s="63">
        <v>7655</v>
      </c>
      <c r="E29" s="62">
        <v>7588</v>
      </c>
      <c r="F29" s="86">
        <f t="shared" si="0"/>
        <v>4.4083139825700796E-3</v>
      </c>
      <c r="G29" s="86">
        <f t="shared" si="1"/>
        <v>4.460352422907489E-2</v>
      </c>
      <c r="H29" s="63">
        <f t="shared" si="2"/>
        <v>324</v>
      </c>
      <c r="I29" s="88">
        <f t="shared" si="4"/>
        <v>4.4064246759781857E-3</v>
      </c>
      <c r="J29" s="62">
        <f t="shared" si="3"/>
        <v>-67</v>
      </c>
      <c r="K29" s="6"/>
      <c r="L29" s="6"/>
    </row>
    <row r="30" spans="1:20">
      <c r="A30" s="128">
        <v>29</v>
      </c>
      <c r="B30" s="129" t="s">
        <v>121</v>
      </c>
      <c r="C30" s="62">
        <v>2006</v>
      </c>
      <c r="D30" s="63">
        <v>2091</v>
      </c>
      <c r="E30" s="62">
        <v>2170</v>
      </c>
      <c r="F30" s="86">
        <f t="shared" si="0"/>
        <v>1.2606801979674581E-3</v>
      </c>
      <c r="G30" s="86">
        <f t="shared" si="1"/>
        <v>8.175473579262213E-2</v>
      </c>
      <c r="H30" s="63">
        <f t="shared" si="2"/>
        <v>164</v>
      </c>
      <c r="I30" s="88">
        <f t="shared" si="4"/>
        <v>2.2304124903099456E-3</v>
      </c>
      <c r="J30" s="62">
        <f t="shared" si="3"/>
        <v>79</v>
      </c>
      <c r="K30" s="5"/>
      <c r="L30" s="6"/>
    </row>
    <row r="31" spans="1:20">
      <c r="A31" s="128">
        <v>30</v>
      </c>
      <c r="B31" s="129" t="s">
        <v>122</v>
      </c>
      <c r="C31" s="62">
        <v>1158</v>
      </c>
      <c r="D31" s="63">
        <v>1284</v>
      </c>
      <c r="E31" s="62">
        <v>1306</v>
      </c>
      <c r="F31" s="86">
        <f t="shared" si="0"/>
        <v>7.5873195324677439E-4</v>
      </c>
      <c r="G31" s="86">
        <f t="shared" si="1"/>
        <v>0.12780656303972365</v>
      </c>
      <c r="H31" s="63">
        <f t="shared" si="2"/>
        <v>148</v>
      </c>
      <c r="I31" s="88">
        <f t="shared" si="4"/>
        <v>2.0128112717431217E-3</v>
      </c>
      <c r="J31" s="62">
        <f t="shared" si="3"/>
        <v>22</v>
      </c>
      <c r="K31" s="6"/>
      <c r="L31" s="6"/>
    </row>
    <row r="32" spans="1:20">
      <c r="A32" s="128">
        <v>31</v>
      </c>
      <c r="B32" s="129" t="s">
        <v>123</v>
      </c>
      <c r="C32" s="62">
        <v>20077</v>
      </c>
      <c r="D32" s="63">
        <v>20904</v>
      </c>
      <c r="E32" s="62">
        <v>20994</v>
      </c>
      <c r="F32" s="86">
        <f t="shared" si="0"/>
        <v>1.2196645196372726E-2</v>
      </c>
      <c r="G32" s="86">
        <f t="shared" si="1"/>
        <v>4.5674154505155155E-2</v>
      </c>
      <c r="H32" s="63">
        <f t="shared" si="2"/>
        <v>917</v>
      </c>
      <c r="I32" s="88">
        <f t="shared" si="4"/>
        <v>1.2471269839111098E-2</v>
      </c>
      <c r="J32" s="62">
        <f t="shared" si="3"/>
        <v>90</v>
      </c>
      <c r="K32" s="6"/>
      <c r="L32" s="6"/>
    </row>
    <row r="33" spans="1:12">
      <c r="A33" s="128">
        <v>32</v>
      </c>
      <c r="B33" s="129" t="s">
        <v>124</v>
      </c>
      <c r="C33" s="62">
        <v>7861</v>
      </c>
      <c r="D33" s="63">
        <v>8271</v>
      </c>
      <c r="E33" s="62">
        <v>8334</v>
      </c>
      <c r="F33" s="86">
        <f t="shared" si="0"/>
        <v>4.8417091105349289E-3</v>
      </c>
      <c r="G33" s="86">
        <f t="shared" si="1"/>
        <v>6.0170461773311285E-2</v>
      </c>
      <c r="H33" s="63">
        <f t="shared" si="2"/>
        <v>473</v>
      </c>
      <c r="I33" s="88">
        <f t="shared" si="4"/>
        <v>6.4328360238817333E-3</v>
      </c>
      <c r="J33" s="62">
        <f t="shared" si="3"/>
        <v>63</v>
      </c>
      <c r="K33" s="6"/>
      <c r="L33" s="12"/>
    </row>
    <row r="34" spans="1:12">
      <c r="A34" s="128">
        <v>33</v>
      </c>
      <c r="B34" s="129" t="s">
        <v>125</v>
      </c>
      <c r="C34" s="62">
        <v>32653</v>
      </c>
      <c r="D34" s="63">
        <v>33967</v>
      </c>
      <c r="E34" s="62">
        <v>34250</v>
      </c>
      <c r="F34" s="86">
        <f t="shared" ref="F34:F65" si="5">E34/$E$83</f>
        <v>1.9897832617689144E-2</v>
      </c>
      <c r="G34" s="86">
        <f t="shared" ref="G34:G65" si="6">(E34-C34)/C34</f>
        <v>4.8908216702906321E-2</v>
      </c>
      <c r="H34" s="63">
        <f t="shared" ref="H34:H65" si="7">E34-C34</f>
        <v>1597</v>
      </c>
      <c r="I34" s="88">
        <f t="shared" si="4"/>
        <v>2.1719321628201119E-2</v>
      </c>
      <c r="J34" s="62">
        <f t="shared" ref="J34:J66" si="8">E34-D34</f>
        <v>283</v>
      </c>
      <c r="K34" s="6"/>
      <c r="L34" s="12"/>
    </row>
    <row r="35" spans="1:12">
      <c r="A35" s="128">
        <v>34</v>
      </c>
      <c r="B35" s="129" t="s">
        <v>126</v>
      </c>
      <c r="C35" s="62">
        <v>482351</v>
      </c>
      <c r="D35" s="63">
        <v>500525</v>
      </c>
      <c r="E35" s="62">
        <v>500964</v>
      </c>
      <c r="F35" s="86">
        <f t="shared" si="5"/>
        <v>0.29103935239381096</v>
      </c>
      <c r="G35" s="86">
        <f t="shared" si="6"/>
        <v>3.8588082122769519E-2</v>
      </c>
      <c r="H35" s="63">
        <f t="shared" si="7"/>
        <v>18613</v>
      </c>
      <c r="I35" s="88">
        <f t="shared" si="4"/>
        <v>0.25313821757401839</v>
      </c>
      <c r="J35" s="62">
        <f t="shared" si="8"/>
        <v>439</v>
      </c>
    </row>
    <row r="36" spans="1:12">
      <c r="A36" s="128">
        <v>35</v>
      </c>
      <c r="B36" s="129" t="s">
        <v>127</v>
      </c>
      <c r="C36" s="62">
        <v>114491</v>
      </c>
      <c r="D36" s="63">
        <v>119410</v>
      </c>
      <c r="E36" s="62">
        <v>119407</v>
      </c>
      <c r="F36" s="86">
        <f t="shared" si="5"/>
        <v>6.9370525529354965E-2</v>
      </c>
      <c r="G36" s="86">
        <f t="shared" si="6"/>
        <v>4.2937872845900553E-2</v>
      </c>
      <c r="H36" s="63">
        <f t="shared" si="7"/>
        <v>4916</v>
      </c>
      <c r="I36" s="88">
        <f t="shared" si="4"/>
        <v>6.685797440465667E-2</v>
      </c>
      <c r="J36" s="62">
        <f t="shared" si="8"/>
        <v>-3</v>
      </c>
    </row>
    <row r="37" spans="1:12">
      <c r="A37" s="128">
        <v>36</v>
      </c>
      <c r="B37" s="129" t="s">
        <v>128</v>
      </c>
      <c r="C37" s="62">
        <v>2634</v>
      </c>
      <c r="D37" s="63">
        <v>2739</v>
      </c>
      <c r="E37" s="62">
        <v>2805</v>
      </c>
      <c r="F37" s="86">
        <f t="shared" si="5"/>
        <v>1.6295889194924977E-3</v>
      </c>
      <c r="G37" s="86">
        <f t="shared" si="6"/>
        <v>6.4920273348519367E-2</v>
      </c>
      <c r="H37" s="63">
        <f t="shared" si="7"/>
        <v>171</v>
      </c>
      <c r="I37" s="88">
        <f t="shared" si="4"/>
        <v>2.3256130234329312E-3</v>
      </c>
      <c r="J37" s="62">
        <f t="shared" si="8"/>
        <v>66</v>
      </c>
    </row>
    <row r="38" spans="1:12">
      <c r="A38" s="128">
        <v>37</v>
      </c>
      <c r="B38" s="129" t="s">
        <v>129</v>
      </c>
      <c r="C38" s="62">
        <v>6342</v>
      </c>
      <c r="D38" s="63">
        <v>6678</v>
      </c>
      <c r="E38" s="62">
        <v>6639</v>
      </c>
      <c r="F38" s="86">
        <f t="shared" si="5"/>
        <v>3.8569842554405324E-3</v>
      </c>
      <c r="G38" s="86">
        <f t="shared" si="6"/>
        <v>4.6830652790917693E-2</v>
      </c>
      <c r="H38" s="63">
        <f t="shared" si="7"/>
        <v>297</v>
      </c>
      <c r="I38" s="88">
        <f t="shared" si="4"/>
        <v>4.0392226196466702E-3</v>
      </c>
      <c r="J38" s="62">
        <f t="shared" si="8"/>
        <v>-39</v>
      </c>
    </row>
    <row r="39" spans="1:12">
      <c r="A39" s="128">
        <v>38</v>
      </c>
      <c r="B39" s="129" t="s">
        <v>130</v>
      </c>
      <c r="C39" s="62">
        <v>27542</v>
      </c>
      <c r="D39" s="63">
        <v>28724</v>
      </c>
      <c r="E39" s="62">
        <v>28825</v>
      </c>
      <c r="F39" s="86">
        <f t="shared" si="5"/>
        <v>1.6746132122770499E-2</v>
      </c>
      <c r="G39" s="86">
        <f t="shared" si="6"/>
        <v>4.6583399898337083E-2</v>
      </c>
      <c r="H39" s="63">
        <f t="shared" si="7"/>
        <v>1283</v>
      </c>
      <c r="I39" s="88">
        <f t="shared" si="4"/>
        <v>1.7448897713827197E-2</v>
      </c>
      <c r="J39" s="62">
        <f t="shared" si="8"/>
        <v>101</v>
      </c>
    </row>
    <row r="40" spans="1:12">
      <c r="A40" s="128">
        <v>39</v>
      </c>
      <c r="B40" s="129" t="s">
        <v>131</v>
      </c>
      <c r="C40" s="62">
        <v>7375</v>
      </c>
      <c r="D40" s="63">
        <v>7674</v>
      </c>
      <c r="E40" s="62">
        <v>7668</v>
      </c>
      <c r="F40" s="86">
        <f t="shared" si="5"/>
        <v>4.4547906718960684E-3</v>
      </c>
      <c r="G40" s="86">
        <f t="shared" si="6"/>
        <v>3.9728813559322035E-2</v>
      </c>
      <c r="H40" s="63">
        <f t="shared" si="7"/>
        <v>293</v>
      </c>
      <c r="I40" s="88">
        <f t="shared" si="4"/>
        <v>3.9848223150049638E-3</v>
      </c>
      <c r="J40" s="62">
        <f t="shared" si="8"/>
        <v>-6</v>
      </c>
    </row>
    <row r="41" spans="1:12">
      <c r="A41" s="128">
        <v>40</v>
      </c>
      <c r="B41" s="129" t="s">
        <v>132</v>
      </c>
      <c r="C41" s="62">
        <v>3426</v>
      </c>
      <c r="D41" s="63">
        <v>3603</v>
      </c>
      <c r="E41" s="62">
        <v>3650</v>
      </c>
      <c r="F41" s="86">
        <f t="shared" si="5"/>
        <v>2.1204989504982593E-3</v>
      </c>
      <c r="G41" s="86">
        <f t="shared" si="6"/>
        <v>6.5382370110916521E-2</v>
      </c>
      <c r="H41" s="63">
        <f t="shared" si="7"/>
        <v>224</v>
      </c>
      <c r="I41" s="88">
        <f t="shared" si="4"/>
        <v>3.0464170599355357E-3</v>
      </c>
      <c r="J41" s="62">
        <f t="shared" si="8"/>
        <v>47</v>
      </c>
    </row>
    <row r="42" spans="1:12">
      <c r="A42" s="128">
        <v>41</v>
      </c>
      <c r="B42" s="129" t="s">
        <v>133</v>
      </c>
      <c r="C42" s="62">
        <v>39402</v>
      </c>
      <c r="D42" s="63">
        <v>41276</v>
      </c>
      <c r="E42" s="62">
        <v>41453</v>
      </c>
      <c r="F42" s="86">
        <f t="shared" si="5"/>
        <v>2.4082477532877899E-2</v>
      </c>
      <c r="G42" s="86">
        <f t="shared" si="6"/>
        <v>5.2053195269275675E-2</v>
      </c>
      <c r="H42" s="63">
        <f t="shared" si="7"/>
        <v>2051</v>
      </c>
      <c r="I42" s="88">
        <f t="shared" si="4"/>
        <v>2.7893756205034748E-2</v>
      </c>
      <c r="J42" s="62">
        <f t="shared" si="8"/>
        <v>177</v>
      </c>
    </row>
    <row r="43" spans="1:12">
      <c r="A43" s="128">
        <v>42</v>
      </c>
      <c r="B43" s="129" t="s">
        <v>134</v>
      </c>
      <c r="C43" s="62">
        <v>40063</v>
      </c>
      <c r="D43" s="63">
        <v>41558</v>
      </c>
      <c r="E43" s="62">
        <v>41661</v>
      </c>
      <c r="F43" s="86">
        <f t="shared" si="5"/>
        <v>2.4203316925125472E-2</v>
      </c>
      <c r="G43" s="86">
        <f t="shared" si="6"/>
        <v>3.9887177695130172E-2</v>
      </c>
      <c r="H43" s="63">
        <f t="shared" si="7"/>
        <v>1598</v>
      </c>
      <c r="I43" s="88">
        <f t="shared" si="4"/>
        <v>2.1732921704361544E-2</v>
      </c>
      <c r="J43" s="62">
        <f t="shared" si="8"/>
        <v>103</v>
      </c>
    </row>
    <row r="44" spans="1:12">
      <c r="A44" s="128">
        <v>43</v>
      </c>
      <c r="B44" s="129" t="s">
        <v>135</v>
      </c>
      <c r="C44" s="62">
        <v>9720</v>
      </c>
      <c r="D44" s="63">
        <v>10090</v>
      </c>
      <c r="E44" s="62">
        <v>10032</v>
      </c>
      <c r="F44" s="86">
        <f t="shared" si="5"/>
        <v>5.8281768414790505E-3</v>
      </c>
      <c r="G44" s="86">
        <f t="shared" si="6"/>
        <v>3.2098765432098768E-2</v>
      </c>
      <c r="H44" s="63">
        <f t="shared" si="7"/>
        <v>312</v>
      </c>
      <c r="I44" s="88">
        <f t="shared" si="4"/>
        <v>4.2432237620530673E-3</v>
      </c>
      <c r="J44" s="62">
        <f t="shared" si="8"/>
        <v>-58</v>
      </c>
    </row>
    <row r="45" spans="1:12">
      <c r="A45" s="128">
        <v>44</v>
      </c>
      <c r="B45" s="129" t="s">
        <v>136</v>
      </c>
      <c r="C45" s="62">
        <v>10057</v>
      </c>
      <c r="D45" s="63">
        <v>10354</v>
      </c>
      <c r="E45" s="62">
        <v>10434</v>
      </c>
      <c r="F45" s="86">
        <f t="shared" si="5"/>
        <v>6.0617222053421472E-3</v>
      </c>
      <c r="G45" s="86">
        <f t="shared" si="6"/>
        <v>3.7486327930794469E-2</v>
      </c>
      <c r="H45" s="63">
        <f t="shared" si="7"/>
        <v>377</v>
      </c>
      <c r="I45" s="88">
        <f t="shared" si="4"/>
        <v>5.1272287124807898E-3</v>
      </c>
      <c r="J45" s="62">
        <f t="shared" si="8"/>
        <v>80</v>
      </c>
    </row>
    <row r="46" spans="1:12">
      <c r="A46" s="128">
        <v>45</v>
      </c>
      <c r="B46" s="129" t="s">
        <v>137</v>
      </c>
      <c r="C46" s="62">
        <v>24637</v>
      </c>
      <c r="D46" s="63">
        <v>25718</v>
      </c>
      <c r="E46" s="62">
        <v>25635</v>
      </c>
      <c r="F46" s="86">
        <f t="shared" si="5"/>
        <v>1.4892874135896678E-2</v>
      </c>
      <c r="G46" s="86">
        <f t="shared" si="6"/>
        <v>4.0508178755530297E-2</v>
      </c>
      <c r="H46" s="63">
        <f t="shared" si="7"/>
        <v>998</v>
      </c>
      <c r="I46" s="88">
        <f t="shared" si="4"/>
        <v>1.3572876008105646E-2</v>
      </c>
      <c r="J46" s="62">
        <f t="shared" si="8"/>
        <v>-83</v>
      </c>
    </row>
    <row r="47" spans="1:12">
      <c r="A47" s="128">
        <v>46</v>
      </c>
      <c r="B47" s="129" t="s">
        <v>138</v>
      </c>
      <c r="C47" s="62">
        <v>12809</v>
      </c>
      <c r="D47" s="63">
        <v>13584</v>
      </c>
      <c r="E47" s="62">
        <v>13655</v>
      </c>
      <c r="F47" s="86">
        <f t="shared" si="5"/>
        <v>7.9329899093297882E-3</v>
      </c>
      <c r="G47" s="86">
        <f t="shared" si="6"/>
        <v>6.6047310484815366E-2</v>
      </c>
      <c r="H47" s="63">
        <f t="shared" si="7"/>
        <v>846</v>
      </c>
      <c r="I47" s="88">
        <f t="shared" si="4"/>
        <v>1.1505664431720818E-2</v>
      </c>
      <c r="J47" s="62">
        <f t="shared" si="8"/>
        <v>71</v>
      </c>
    </row>
    <row r="48" spans="1:12">
      <c r="A48" s="128">
        <v>47</v>
      </c>
      <c r="B48" s="129" t="s">
        <v>139</v>
      </c>
      <c r="C48" s="62">
        <v>4683</v>
      </c>
      <c r="D48" s="63">
        <v>4974</v>
      </c>
      <c r="E48" s="62">
        <v>4944</v>
      </c>
      <c r="F48" s="86">
        <f t="shared" si="5"/>
        <v>2.872259400346135E-3</v>
      </c>
      <c r="G48" s="86">
        <f t="shared" si="6"/>
        <v>5.5733504163997437E-2</v>
      </c>
      <c r="H48" s="63">
        <f t="shared" si="7"/>
        <v>261</v>
      </c>
      <c r="I48" s="88">
        <f t="shared" si="4"/>
        <v>3.549619877871316E-3</v>
      </c>
      <c r="J48" s="62">
        <f t="shared" si="8"/>
        <v>-30</v>
      </c>
    </row>
    <row r="49" spans="1:10">
      <c r="A49" s="128">
        <v>48</v>
      </c>
      <c r="B49" s="129" t="s">
        <v>140</v>
      </c>
      <c r="C49" s="62">
        <v>33499</v>
      </c>
      <c r="D49" s="63">
        <v>34112</v>
      </c>
      <c r="E49" s="62">
        <v>35012</v>
      </c>
      <c r="F49" s="86">
        <f t="shared" si="5"/>
        <v>2.0340523083519191E-2</v>
      </c>
      <c r="G49" s="86">
        <f t="shared" si="6"/>
        <v>4.5165527329174004E-2</v>
      </c>
      <c r="H49" s="63">
        <f t="shared" si="7"/>
        <v>1513</v>
      </c>
      <c r="I49" s="88">
        <f t="shared" si="4"/>
        <v>2.0576915230725291E-2</v>
      </c>
      <c r="J49" s="62">
        <f t="shared" si="8"/>
        <v>900</v>
      </c>
    </row>
    <row r="50" spans="1:10">
      <c r="A50" s="128">
        <v>49</v>
      </c>
      <c r="B50" s="129" t="s">
        <v>141</v>
      </c>
      <c r="C50" s="62">
        <v>1883</v>
      </c>
      <c r="D50" s="63">
        <v>1921</v>
      </c>
      <c r="E50" s="62">
        <v>1975</v>
      </c>
      <c r="F50" s="86">
        <f t="shared" si="5"/>
        <v>1.1473932677353595E-3</v>
      </c>
      <c r="G50" s="86">
        <f t="shared" si="6"/>
        <v>4.8858204992033985E-2</v>
      </c>
      <c r="H50" s="63">
        <f t="shared" si="7"/>
        <v>92</v>
      </c>
      <c r="I50" s="88">
        <f t="shared" si="4"/>
        <v>1.2512070067592378E-3</v>
      </c>
      <c r="J50" s="62">
        <f t="shared" si="8"/>
        <v>54</v>
      </c>
    </row>
    <row r="51" spans="1:10">
      <c r="A51" s="128">
        <v>50</v>
      </c>
      <c r="B51" s="129" t="s">
        <v>142</v>
      </c>
      <c r="C51" s="62">
        <v>5617</v>
      </c>
      <c r="D51" s="63">
        <v>5901</v>
      </c>
      <c r="E51" s="62">
        <v>5937</v>
      </c>
      <c r="F51" s="86">
        <f t="shared" si="5"/>
        <v>3.4491513066049768E-3</v>
      </c>
      <c r="G51" s="86">
        <f t="shared" si="6"/>
        <v>5.6969912764821079E-2</v>
      </c>
      <c r="H51" s="63">
        <f t="shared" si="7"/>
        <v>320</v>
      </c>
      <c r="I51" s="88">
        <f t="shared" si="4"/>
        <v>4.3520243713364793E-3</v>
      </c>
      <c r="J51" s="62">
        <f t="shared" si="8"/>
        <v>36</v>
      </c>
    </row>
    <row r="52" spans="1:10">
      <c r="A52" s="128">
        <v>51</v>
      </c>
      <c r="B52" s="129" t="s">
        <v>143</v>
      </c>
      <c r="C52" s="62">
        <v>5128</v>
      </c>
      <c r="D52" s="63">
        <v>5432</v>
      </c>
      <c r="E52" s="62">
        <v>5459</v>
      </c>
      <c r="F52" s="86">
        <f t="shared" si="5"/>
        <v>3.171453087882191E-3</v>
      </c>
      <c r="G52" s="86">
        <f t="shared" si="6"/>
        <v>6.4547581903276127E-2</v>
      </c>
      <c r="H52" s="63">
        <f t="shared" si="7"/>
        <v>331</v>
      </c>
      <c r="I52" s="88">
        <f t="shared" si="4"/>
        <v>4.5016252091011708E-3</v>
      </c>
      <c r="J52" s="62">
        <f t="shared" si="8"/>
        <v>27</v>
      </c>
    </row>
    <row r="53" spans="1:10">
      <c r="A53" s="128">
        <v>52</v>
      </c>
      <c r="B53" s="129" t="s">
        <v>144</v>
      </c>
      <c r="C53" s="62">
        <v>10792</v>
      </c>
      <c r="D53" s="63">
        <v>11192</v>
      </c>
      <c r="E53" s="62">
        <v>11304</v>
      </c>
      <c r="F53" s="86">
        <f t="shared" si="5"/>
        <v>6.5671562017622798E-3</v>
      </c>
      <c r="G53" s="86">
        <f t="shared" si="6"/>
        <v>4.744255003706449E-2</v>
      </c>
      <c r="H53" s="63">
        <f t="shared" si="7"/>
        <v>512</v>
      </c>
      <c r="I53" s="88">
        <f t="shared" si="4"/>
        <v>6.9632389941383672E-3</v>
      </c>
      <c r="J53" s="62">
        <f t="shared" si="8"/>
        <v>112</v>
      </c>
    </row>
    <row r="54" spans="1:10">
      <c r="A54" s="128">
        <v>53</v>
      </c>
      <c r="B54" s="129" t="s">
        <v>145</v>
      </c>
      <c r="C54" s="62">
        <v>5841</v>
      </c>
      <c r="D54" s="63">
        <v>6140</v>
      </c>
      <c r="E54" s="62">
        <v>6024</v>
      </c>
      <c r="F54" s="86">
        <f t="shared" si="5"/>
        <v>3.49969470624699E-3</v>
      </c>
      <c r="G54" s="86">
        <f t="shared" si="6"/>
        <v>3.133025166923472E-2</v>
      </c>
      <c r="H54" s="63">
        <f t="shared" si="7"/>
        <v>183</v>
      </c>
      <c r="I54" s="88">
        <f t="shared" si="4"/>
        <v>2.4888139373580491E-3</v>
      </c>
      <c r="J54" s="62">
        <f t="shared" si="8"/>
        <v>-116</v>
      </c>
    </row>
    <row r="55" spans="1:10">
      <c r="A55" s="128">
        <v>54</v>
      </c>
      <c r="B55" s="129" t="s">
        <v>146</v>
      </c>
      <c r="C55" s="62">
        <v>19609</v>
      </c>
      <c r="D55" s="63">
        <v>20818</v>
      </c>
      <c r="E55" s="62">
        <v>20969</v>
      </c>
      <c r="F55" s="86">
        <f t="shared" si="5"/>
        <v>1.2182121230958355E-2</v>
      </c>
      <c r="G55" s="86">
        <f t="shared" si="6"/>
        <v>6.9355908001427921E-2</v>
      </c>
      <c r="H55" s="63">
        <f t="shared" si="7"/>
        <v>1360</v>
      </c>
      <c r="I55" s="88">
        <f t="shared" si="4"/>
        <v>1.8496103578180038E-2</v>
      </c>
      <c r="J55" s="62">
        <f t="shared" si="8"/>
        <v>151</v>
      </c>
    </row>
    <row r="56" spans="1:10">
      <c r="A56" s="128">
        <v>55</v>
      </c>
      <c r="B56" s="129" t="s">
        <v>147</v>
      </c>
      <c r="C56" s="62">
        <v>22000</v>
      </c>
      <c r="D56" s="63">
        <v>23180</v>
      </c>
      <c r="E56" s="62">
        <v>23052</v>
      </c>
      <c r="F56" s="86">
        <f t="shared" si="5"/>
        <v>1.33922580292838E-2</v>
      </c>
      <c r="G56" s="86">
        <f t="shared" si="6"/>
        <v>4.7818181818181815E-2</v>
      </c>
      <c r="H56" s="63">
        <f t="shared" si="7"/>
        <v>1052</v>
      </c>
      <c r="I56" s="88">
        <f t="shared" si="4"/>
        <v>1.4307280120768677E-2</v>
      </c>
      <c r="J56" s="62">
        <f t="shared" si="8"/>
        <v>-128</v>
      </c>
    </row>
    <row r="57" spans="1:10">
      <c r="A57" s="128">
        <v>56</v>
      </c>
      <c r="B57" s="129" t="s">
        <v>148</v>
      </c>
      <c r="C57" s="62">
        <v>1919</v>
      </c>
      <c r="D57" s="63">
        <v>1986</v>
      </c>
      <c r="E57" s="62">
        <v>2010</v>
      </c>
      <c r="F57" s="86">
        <f t="shared" si="5"/>
        <v>1.1677268193154796E-3</v>
      </c>
      <c r="G57" s="86">
        <f t="shared" si="6"/>
        <v>4.7420531526836895E-2</v>
      </c>
      <c r="H57" s="63">
        <f t="shared" si="7"/>
        <v>91</v>
      </c>
      <c r="I57" s="88">
        <f t="shared" si="4"/>
        <v>1.2376069305988114E-3</v>
      </c>
      <c r="J57" s="62">
        <f t="shared" si="8"/>
        <v>24</v>
      </c>
    </row>
    <row r="58" spans="1:10">
      <c r="A58" s="128">
        <v>57</v>
      </c>
      <c r="B58" s="129" t="s">
        <v>149</v>
      </c>
      <c r="C58" s="62">
        <v>3659</v>
      </c>
      <c r="D58" s="63">
        <v>3781</v>
      </c>
      <c r="E58" s="62">
        <v>3786</v>
      </c>
      <c r="F58" s="86">
        <f t="shared" si="5"/>
        <v>2.1995093223524408E-3</v>
      </c>
      <c r="G58" s="86">
        <f t="shared" si="6"/>
        <v>3.4708936867996719E-2</v>
      </c>
      <c r="H58" s="63">
        <f t="shared" si="7"/>
        <v>127</v>
      </c>
      <c r="I58" s="88">
        <f t="shared" si="4"/>
        <v>1.7272096723741652E-3</v>
      </c>
      <c r="J58" s="62">
        <f t="shared" si="8"/>
        <v>5</v>
      </c>
    </row>
    <row r="59" spans="1:10">
      <c r="A59" s="128">
        <v>58</v>
      </c>
      <c r="B59" s="129" t="s">
        <v>150</v>
      </c>
      <c r="C59" s="62">
        <v>8425</v>
      </c>
      <c r="D59" s="63">
        <v>8771</v>
      </c>
      <c r="E59" s="62">
        <v>9021</v>
      </c>
      <c r="F59" s="86">
        <f t="shared" si="5"/>
        <v>5.2408276801218616E-3</v>
      </c>
      <c r="G59" s="86">
        <f t="shared" si="6"/>
        <v>7.074183976261128E-2</v>
      </c>
      <c r="H59" s="63">
        <f t="shared" si="7"/>
        <v>596</v>
      </c>
      <c r="I59" s="88">
        <f t="shared" si="4"/>
        <v>8.1056453916141923E-3</v>
      </c>
      <c r="J59" s="62">
        <f t="shared" si="8"/>
        <v>250</v>
      </c>
    </row>
    <row r="60" spans="1:10">
      <c r="A60" s="128">
        <v>59</v>
      </c>
      <c r="B60" s="129" t="s">
        <v>151</v>
      </c>
      <c r="C60" s="62">
        <v>20801</v>
      </c>
      <c r="D60" s="63">
        <v>21565</v>
      </c>
      <c r="E60" s="62">
        <v>21747</v>
      </c>
      <c r="F60" s="86">
        <f t="shared" si="5"/>
        <v>1.26341070346536E-2</v>
      </c>
      <c r="G60" s="86">
        <f t="shared" si="6"/>
        <v>4.5478582760444211E-2</v>
      </c>
      <c r="H60" s="63">
        <f t="shared" si="7"/>
        <v>946</v>
      </c>
      <c r="I60" s="88">
        <f t="shared" si="4"/>
        <v>1.2865672047763467E-2</v>
      </c>
      <c r="J60" s="62">
        <f t="shared" si="8"/>
        <v>182</v>
      </c>
    </row>
    <row r="61" spans="1:10">
      <c r="A61" s="128">
        <v>60</v>
      </c>
      <c r="B61" s="129" t="s">
        <v>152</v>
      </c>
      <c r="C61" s="62">
        <v>7437</v>
      </c>
      <c r="D61" s="63">
        <v>7730</v>
      </c>
      <c r="E61" s="62">
        <v>7751</v>
      </c>
      <c r="F61" s="86">
        <f t="shared" si="5"/>
        <v>4.5030102370717823E-3</v>
      </c>
      <c r="G61" s="86">
        <f t="shared" si="6"/>
        <v>4.2221325803415359E-2</v>
      </c>
      <c r="H61" s="63">
        <f t="shared" si="7"/>
        <v>314</v>
      </c>
      <c r="I61" s="88">
        <f t="shared" si="4"/>
        <v>4.2704239143739201E-3</v>
      </c>
      <c r="J61" s="62">
        <f t="shared" si="8"/>
        <v>21</v>
      </c>
    </row>
    <row r="62" spans="1:10">
      <c r="A62" s="128">
        <v>61</v>
      </c>
      <c r="B62" s="129" t="s">
        <v>153</v>
      </c>
      <c r="C62" s="62">
        <v>15773</v>
      </c>
      <c r="D62" s="63">
        <v>16168</v>
      </c>
      <c r="E62" s="62">
        <v>16135</v>
      </c>
      <c r="F62" s="86">
        <f t="shared" si="5"/>
        <v>9.3737672784354551E-3</v>
      </c>
      <c r="G62" s="86">
        <f t="shared" si="6"/>
        <v>2.2950611804983201E-2</v>
      </c>
      <c r="H62" s="63">
        <f t="shared" si="7"/>
        <v>362</v>
      </c>
      <c r="I62" s="88">
        <f t="shared" si="4"/>
        <v>4.9232275700743927E-3</v>
      </c>
      <c r="J62" s="62">
        <f t="shared" si="8"/>
        <v>-33</v>
      </c>
    </row>
    <row r="63" spans="1:10">
      <c r="A63" s="128">
        <v>62</v>
      </c>
      <c r="B63" s="129" t="s">
        <v>154</v>
      </c>
      <c r="C63" s="62">
        <v>1155</v>
      </c>
      <c r="D63" s="63">
        <v>1159</v>
      </c>
      <c r="E63" s="62">
        <v>1215</v>
      </c>
      <c r="F63" s="86">
        <f t="shared" si="5"/>
        <v>7.0586471913846162E-4</v>
      </c>
      <c r="G63" s="86">
        <f t="shared" si="6"/>
        <v>5.1948051948051951E-2</v>
      </c>
      <c r="H63" s="63">
        <f t="shared" si="7"/>
        <v>60</v>
      </c>
      <c r="I63" s="88">
        <f t="shared" si="4"/>
        <v>8.1600456962558992E-4</v>
      </c>
      <c r="J63" s="62">
        <f t="shared" si="8"/>
        <v>56</v>
      </c>
    </row>
    <row r="64" spans="1:10">
      <c r="A64" s="128">
        <v>63</v>
      </c>
      <c r="B64" s="129" t="s">
        <v>155</v>
      </c>
      <c r="C64" s="62">
        <v>10507</v>
      </c>
      <c r="D64" s="63">
        <v>11261</v>
      </c>
      <c r="E64" s="62">
        <v>11354</v>
      </c>
      <c r="F64" s="86">
        <f t="shared" si="5"/>
        <v>6.5962041325910228E-3</v>
      </c>
      <c r="G64" s="86">
        <f t="shared" si="6"/>
        <v>8.0612924716855425E-2</v>
      </c>
      <c r="H64" s="63">
        <f t="shared" si="7"/>
        <v>847</v>
      </c>
      <c r="I64" s="88">
        <f t="shared" si="4"/>
        <v>1.1519264507881244E-2</v>
      </c>
      <c r="J64" s="62">
        <f t="shared" si="8"/>
        <v>93</v>
      </c>
    </row>
    <row r="65" spans="1:12">
      <c r="A65" s="128">
        <v>64</v>
      </c>
      <c r="B65" s="129" t="s">
        <v>156</v>
      </c>
      <c r="C65" s="62">
        <v>7760</v>
      </c>
      <c r="D65" s="63">
        <v>8135</v>
      </c>
      <c r="E65" s="62">
        <v>8116</v>
      </c>
      <c r="F65" s="86">
        <f t="shared" si="5"/>
        <v>4.7150601321216089E-3</v>
      </c>
      <c r="G65" s="86">
        <f t="shared" si="6"/>
        <v>4.5876288659793811E-2</v>
      </c>
      <c r="H65" s="63">
        <f t="shared" si="7"/>
        <v>356</v>
      </c>
      <c r="I65" s="88">
        <f t="shared" si="4"/>
        <v>4.8416271131118335E-3</v>
      </c>
      <c r="J65" s="62">
        <f t="shared" si="8"/>
        <v>-19</v>
      </c>
    </row>
    <row r="66" spans="1:12">
      <c r="A66" s="128">
        <v>65</v>
      </c>
      <c r="B66" s="129" t="s">
        <v>157</v>
      </c>
      <c r="C66" s="62">
        <v>6316</v>
      </c>
      <c r="D66" s="63">
        <v>6785</v>
      </c>
      <c r="E66" s="62">
        <v>6802</v>
      </c>
      <c r="F66" s="86">
        <f t="shared" ref="F66:F83" si="9">E66/$E$83</f>
        <v>3.9516805099422351E-3</v>
      </c>
      <c r="G66" s="86">
        <f t="shared" ref="G66:G83" si="10">(E66-C66)/C66</f>
        <v>7.6947435085497146E-2</v>
      </c>
      <c r="H66" s="63">
        <f t="shared" ref="H66:H83" si="11">E66-C66</f>
        <v>486</v>
      </c>
      <c r="I66" s="88">
        <f t="shared" si="4"/>
        <v>6.6096370139672785E-3</v>
      </c>
      <c r="J66" s="62">
        <f t="shared" si="8"/>
        <v>17</v>
      </c>
    </row>
    <row r="67" spans="1:12">
      <c r="A67" s="128">
        <v>66</v>
      </c>
      <c r="B67" s="129" t="s">
        <v>158</v>
      </c>
      <c r="C67" s="62">
        <v>5143</v>
      </c>
      <c r="D67" s="63">
        <v>5368</v>
      </c>
      <c r="E67" s="62">
        <v>5422</v>
      </c>
      <c r="F67" s="86">
        <f t="shared" si="9"/>
        <v>3.1499576190689208E-3</v>
      </c>
      <c r="G67" s="86">
        <f t="shared" si="10"/>
        <v>5.4248493097413961E-2</v>
      </c>
      <c r="H67" s="63">
        <f t="shared" si="11"/>
        <v>279</v>
      </c>
      <c r="I67" s="88">
        <f t="shared" ref="I67:I83" si="12">H67/$H$83</f>
        <v>3.7944212487589931E-3</v>
      </c>
      <c r="J67" s="62">
        <f t="shared" ref="J67:J83" si="13">E67-D67</f>
        <v>54</v>
      </c>
    </row>
    <row r="68" spans="1:12">
      <c r="A68" s="128">
        <v>67</v>
      </c>
      <c r="B68" s="129" t="s">
        <v>159</v>
      </c>
      <c r="C68" s="62">
        <v>10393</v>
      </c>
      <c r="D68" s="63">
        <v>10642</v>
      </c>
      <c r="E68" s="62">
        <v>10644</v>
      </c>
      <c r="F68" s="86">
        <f t="shared" si="9"/>
        <v>6.1837235148228687E-3</v>
      </c>
      <c r="G68" s="86">
        <f t="shared" si="10"/>
        <v>2.4150870778408544E-2</v>
      </c>
      <c r="H68" s="63">
        <f t="shared" si="11"/>
        <v>251</v>
      </c>
      <c r="I68" s="88">
        <f t="shared" si="12"/>
        <v>3.4136191162670512E-3</v>
      </c>
      <c r="J68" s="62">
        <f t="shared" si="13"/>
        <v>2</v>
      </c>
      <c r="K68" s="35"/>
      <c r="L68" s="35"/>
    </row>
    <row r="69" spans="1:12">
      <c r="A69" s="128">
        <v>68</v>
      </c>
      <c r="B69" s="129" t="s">
        <v>160</v>
      </c>
      <c r="C69" s="62">
        <v>5673</v>
      </c>
      <c r="D69" s="63">
        <v>6063</v>
      </c>
      <c r="E69" s="62">
        <v>6117</v>
      </c>
      <c r="F69" s="86">
        <f t="shared" si="9"/>
        <v>3.5537238575884525E-3</v>
      </c>
      <c r="G69" s="86">
        <f t="shared" si="10"/>
        <v>7.8265468006345845E-2</v>
      </c>
      <c r="H69" s="63">
        <f t="shared" si="11"/>
        <v>444</v>
      </c>
      <c r="I69" s="88">
        <f t="shared" si="12"/>
        <v>6.0384338152293651E-3</v>
      </c>
      <c r="J69" s="62">
        <f t="shared" si="13"/>
        <v>54</v>
      </c>
    </row>
    <row r="70" spans="1:12">
      <c r="A70" s="128">
        <v>69</v>
      </c>
      <c r="B70" s="129" t="s">
        <v>161</v>
      </c>
      <c r="C70" s="62">
        <v>1056</v>
      </c>
      <c r="D70" s="63">
        <v>1090</v>
      </c>
      <c r="E70" s="62">
        <v>1116</v>
      </c>
      <c r="F70" s="86">
        <f t="shared" si="9"/>
        <v>6.4834981609754989E-4</v>
      </c>
      <c r="G70" s="86">
        <f t="shared" si="10"/>
        <v>5.6818181818181816E-2</v>
      </c>
      <c r="H70" s="63">
        <f t="shared" si="11"/>
        <v>60</v>
      </c>
      <c r="I70" s="88">
        <f t="shared" si="12"/>
        <v>8.1600456962558992E-4</v>
      </c>
      <c r="J70" s="62">
        <f t="shared" si="13"/>
        <v>26</v>
      </c>
    </row>
    <row r="71" spans="1:12">
      <c r="A71" s="128">
        <v>70</v>
      </c>
      <c r="B71" s="129" t="s">
        <v>162</v>
      </c>
      <c r="C71" s="62">
        <v>3805</v>
      </c>
      <c r="D71" s="63">
        <v>4033</v>
      </c>
      <c r="E71" s="62">
        <v>4064</v>
      </c>
      <c r="F71" s="86">
        <f t="shared" si="9"/>
        <v>2.3610158177602533E-3</v>
      </c>
      <c r="G71" s="86">
        <f t="shared" si="10"/>
        <v>6.8068331143232588E-2</v>
      </c>
      <c r="H71" s="63">
        <f t="shared" si="11"/>
        <v>259</v>
      </c>
      <c r="I71" s="88">
        <f t="shared" si="12"/>
        <v>3.5224197255504632E-3</v>
      </c>
      <c r="J71" s="62">
        <f t="shared" si="13"/>
        <v>31</v>
      </c>
    </row>
    <row r="72" spans="1:12">
      <c r="A72" s="128">
        <v>71</v>
      </c>
      <c r="B72" s="129" t="s">
        <v>163</v>
      </c>
      <c r="C72" s="62">
        <v>4295</v>
      </c>
      <c r="D72" s="63">
        <v>4544</v>
      </c>
      <c r="E72" s="62">
        <v>4500</v>
      </c>
      <c r="F72" s="86">
        <f t="shared" si="9"/>
        <v>2.6143137745868947E-3</v>
      </c>
      <c r="G72" s="86">
        <f t="shared" si="10"/>
        <v>4.7729918509895226E-2</v>
      </c>
      <c r="H72" s="63">
        <f t="shared" si="11"/>
        <v>205</v>
      </c>
      <c r="I72" s="88">
        <f t="shared" si="12"/>
        <v>2.7880156128874322E-3</v>
      </c>
      <c r="J72" s="62">
        <f t="shared" si="13"/>
        <v>-44</v>
      </c>
    </row>
    <row r="73" spans="1:12">
      <c r="A73" s="128">
        <v>72</v>
      </c>
      <c r="B73" s="129" t="s">
        <v>164</v>
      </c>
      <c r="C73" s="62">
        <v>3427</v>
      </c>
      <c r="D73" s="63">
        <v>3512</v>
      </c>
      <c r="E73" s="62">
        <v>3492</v>
      </c>
      <c r="F73" s="86">
        <f t="shared" si="9"/>
        <v>2.0287074890794304E-3</v>
      </c>
      <c r="G73" s="86">
        <f t="shared" si="10"/>
        <v>1.8967026553837175E-2</v>
      </c>
      <c r="H73" s="63">
        <f t="shared" si="11"/>
        <v>65</v>
      </c>
      <c r="I73" s="88">
        <f t="shared" si="12"/>
        <v>8.8400495042772239E-4</v>
      </c>
      <c r="J73" s="62">
        <f t="shared" si="13"/>
        <v>-20</v>
      </c>
    </row>
    <row r="74" spans="1:12">
      <c r="A74" s="128">
        <v>73</v>
      </c>
      <c r="B74" s="129" t="s">
        <v>165</v>
      </c>
      <c r="C74" s="62">
        <v>1960</v>
      </c>
      <c r="D74" s="63">
        <v>2075</v>
      </c>
      <c r="E74" s="62">
        <v>2061</v>
      </c>
      <c r="F74" s="86">
        <f t="shared" si="9"/>
        <v>1.1973557087607979E-3</v>
      </c>
      <c r="G74" s="86">
        <f t="shared" si="10"/>
        <v>5.1530612244897959E-2</v>
      </c>
      <c r="H74" s="63">
        <f t="shared" si="11"/>
        <v>101</v>
      </c>
      <c r="I74" s="88">
        <f t="shared" si="12"/>
        <v>1.3736076922030763E-3</v>
      </c>
      <c r="J74" s="62">
        <f t="shared" si="13"/>
        <v>-14</v>
      </c>
    </row>
    <row r="75" spans="1:12">
      <c r="A75" s="128">
        <v>74</v>
      </c>
      <c r="B75" s="129" t="s">
        <v>166</v>
      </c>
      <c r="C75" s="62">
        <v>3796</v>
      </c>
      <c r="D75" s="63">
        <v>3991</v>
      </c>
      <c r="E75" s="62">
        <v>4009</v>
      </c>
      <c r="F75" s="86">
        <f t="shared" si="9"/>
        <v>2.329063093848636E-3</v>
      </c>
      <c r="G75" s="86">
        <f t="shared" si="10"/>
        <v>5.6111696522655428E-2</v>
      </c>
      <c r="H75" s="63">
        <f t="shared" si="11"/>
        <v>213</v>
      </c>
      <c r="I75" s="88">
        <f t="shared" si="12"/>
        <v>2.8968162221708442E-3</v>
      </c>
      <c r="J75" s="62">
        <f t="shared" si="13"/>
        <v>18</v>
      </c>
    </row>
    <row r="76" spans="1:12">
      <c r="A76" s="128">
        <v>75</v>
      </c>
      <c r="B76" s="129" t="s">
        <v>167</v>
      </c>
      <c r="C76" s="62">
        <v>1075</v>
      </c>
      <c r="D76" s="63">
        <v>1139</v>
      </c>
      <c r="E76" s="62">
        <v>1195</v>
      </c>
      <c r="F76" s="86">
        <f t="shared" si="9"/>
        <v>6.9424554680696431E-4</v>
      </c>
      <c r="G76" s="86">
        <f t="shared" si="10"/>
        <v>0.11162790697674418</v>
      </c>
      <c r="H76" s="63">
        <f t="shared" si="11"/>
        <v>120</v>
      </c>
      <c r="I76" s="88">
        <f t="shared" si="12"/>
        <v>1.6320091392511798E-3</v>
      </c>
      <c r="J76" s="62">
        <f t="shared" si="13"/>
        <v>56</v>
      </c>
    </row>
    <row r="77" spans="1:12">
      <c r="A77" s="128">
        <v>76</v>
      </c>
      <c r="B77" s="129" t="s">
        <v>168</v>
      </c>
      <c r="C77" s="62">
        <v>1641</v>
      </c>
      <c r="D77" s="63">
        <v>1765</v>
      </c>
      <c r="E77" s="62">
        <v>1748</v>
      </c>
      <c r="F77" s="86">
        <f t="shared" si="9"/>
        <v>1.0155156617728648E-3</v>
      </c>
      <c r="G77" s="86">
        <f t="shared" si="10"/>
        <v>6.5204143814747109E-2</v>
      </c>
      <c r="H77" s="63">
        <f t="shared" si="11"/>
        <v>107</v>
      </c>
      <c r="I77" s="88">
        <f t="shared" si="12"/>
        <v>1.4552081491656353E-3</v>
      </c>
      <c r="J77" s="62">
        <f t="shared" si="13"/>
        <v>-17</v>
      </c>
    </row>
    <row r="78" spans="1:12">
      <c r="A78" s="128">
        <v>77</v>
      </c>
      <c r="B78" s="129" t="s">
        <v>169</v>
      </c>
      <c r="C78" s="62">
        <v>5877</v>
      </c>
      <c r="D78" s="63">
        <v>6344</v>
      </c>
      <c r="E78" s="62">
        <v>6403</v>
      </c>
      <c r="F78" s="86">
        <f t="shared" si="9"/>
        <v>3.7198780219288639E-3</v>
      </c>
      <c r="G78" s="86">
        <f t="shared" si="10"/>
        <v>8.950144631614769E-2</v>
      </c>
      <c r="H78" s="63">
        <f t="shared" si="11"/>
        <v>526</v>
      </c>
      <c r="I78" s="88">
        <f t="shared" si="12"/>
        <v>7.1536400603843383E-3</v>
      </c>
      <c r="J78" s="62">
        <f t="shared" si="13"/>
        <v>59</v>
      </c>
    </row>
    <row r="79" spans="1:12">
      <c r="A79" s="128">
        <v>78</v>
      </c>
      <c r="B79" s="129" t="s">
        <v>170</v>
      </c>
      <c r="C79" s="62">
        <v>4876</v>
      </c>
      <c r="D79" s="63">
        <v>5109</v>
      </c>
      <c r="E79" s="62">
        <v>5108</v>
      </c>
      <c r="F79" s="86">
        <f t="shared" si="9"/>
        <v>2.9675366134644132E-3</v>
      </c>
      <c r="G79" s="86">
        <f t="shared" si="10"/>
        <v>4.7579983593109103E-2</v>
      </c>
      <c r="H79" s="63">
        <f t="shared" si="11"/>
        <v>232</v>
      </c>
      <c r="I79" s="88">
        <f t="shared" si="12"/>
        <v>3.1552176692189477E-3</v>
      </c>
      <c r="J79" s="62">
        <f t="shared" si="13"/>
        <v>-1</v>
      </c>
    </row>
    <row r="80" spans="1:12">
      <c r="A80" s="128">
        <v>79</v>
      </c>
      <c r="B80" s="129" t="s">
        <v>171</v>
      </c>
      <c r="C80" s="62">
        <v>1402</v>
      </c>
      <c r="D80" s="63">
        <v>1541</v>
      </c>
      <c r="E80" s="62">
        <v>1533</v>
      </c>
      <c r="F80" s="86">
        <f t="shared" si="9"/>
        <v>8.9060955920926884E-4</v>
      </c>
      <c r="G80" s="86">
        <f t="shared" si="10"/>
        <v>9.343794579172611E-2</v>
      </c>
      <c r="H80" s="63">
        <f t="shared" si="11"/>
        <v>131</v>
      </c>
      <c r="I80" s="88">
        <f t="shared" si="12"/>
        <v>1.7816099770158714E-3</v>
      </c>
      <c r="J80" s="62">
        <f t="shared" si="13"/>
        <v>-8</v>
      </c>
    </row>
    <row r="81" spans="1:19">
      <c r="A81" s="128">
        <v>80</v>
      </c>
      <c r="B81" s="129" t="s">
        <v>172</v>
      </c>
      <c r="C81" s="62">
        <v>5760</v>
      </c>
      <c r="D81" s="63">
        <v>6030</v>
      </c>
      <c r="E81" s="62">
        <v>6017</v>
      </c>
      <c r="F81" s="86">
        <f t="shared" si="9"/>
        <v>3.495627995930966E-3</v>
      </c>
      <c r="G81" s="86">
        <f t="shared" si="10"/>
        <v>4.4618055555555557E-2</v>
      </c>
      <c r="H81" s="63">
        <f t="shared" si="11"/>
        <v>257</v>
      </c>
      <c r="I81" s="88">
        <f t="shared" si="12"/>
        <v>3.49521957322961E-3</v>
      </c>
      <c r="J81" s="62">
        <f t="shared" si="13"/>
        <v>-13</v>
      </c>
    </row>
    <row r="82" spans="1:19" ht="15" thickBot="1">
      <c r="A82" s="128">
        <v>81</v>
      </c>
      <c r="B82" s="129" t="s">
        <v>173</v>
      </c>
      <c r="C82" s="62">
        <v>6636</v>
      </c>
      <c r="D82" s="63">
        <v>7059</v>
      </c>
      <c r="E82" s="62">
        <v>7069</v>
      </c>
      <c r="F82" s="86">
        <f t="shared" si="9"/>
        <v>4.1067964605677239E-3</v>
      </c>
      <c r="G82" s="86">
        <f t="shared" si="10"/>
        <v>6.5250150693188666E-2</v>
      </c>
      <c r="H82" s="63">
        <f t="shared" si="11"/>
        <v>433</v>
      </c>
      <c r="I82" s="88">
        <f t="shared" si="12"/>
        <v>5.8888329774646735E-3</v>
      </c>
      <c r="J82" s="62">
        <f t="shared" si="13"/>
        <v>10</v>
      </c>
    </row>
    <row r="83" spans="1:19" s="13" customFormat="1" ht="15" thickBot="1">
      <c r="A83" s="124" t="s">
        <v>174</v>
      </c>
      <c r="B83" s="125"/>
      <c r="C83" s="114">
        <v>1647764</v>
      </c>
      <c r="D83" s="140">
        <v>1716259</v>
      </c>
      <c r="E83" s="114">
        <v>1721293</v>
      </c>
      <c r="F83" s="92">
        <f t="shared" si="9"/>
        <v>1</v>
      </c>
      <c r="G83" s="92">
        <f t="shared" si="10"/>
        <v>4.4623501909253994E-2</v>
      </c>
      <c r="H83" s="91">
        <f t="shared" si="11"/>
        <v>73529</v>
      </c>
      <c r="I83" s="93">
        <f t="shared" si="12"/>
        <v>1</v>
      </c>
      <c r="J83" s="90">
        <f t="shared" si="13"/>
        <v>5034</v>
      </c>
      <c r="K83" s="11"/>
      <c r="L83" s="11"/>
      <c r="M83" s="35"/>
      <c r="N83" s="35"/>
      <c r="O83" s="35"/>
      <c r="P83" s="35"/>
      <c r="Q83" s="35"/>
      <c r="R83" s="35"/>
      <c r="S83" s="35"/>
    </row>
    <row r="84" spans="1:19">
      <c r="D84" s="10"/>
      <c r="E84" s="10"/>
      <c r="F84" s="16"/>
      <c r="I84" s="18"/>
    </row>
    <row r="85" spans="1:19">
      <c r="D85" s="10"/>
      <c r="E85" s="10"/>
      <c r="I85" s="18"/>
    </row>
    <row r="86" spans="1:19">
      <c r="D86" s="10"/>
      <c r="E86" s="10"/>
      <c r="I86" s="18"/>
    </row>
    <row r="87" spans="1:19">
      <c r="D87" s="10"/>
      <c r="E87" s="10"/>
      <c r="I87" s="18"/>
    </row>
    <row r="88" spans="1:19">
      <c r="D88" s="10"/>
      <c r="E88" s="10"/>
      <c r="I88" s="18"/>
    </row>
    <row r="89" spans="1:19">
      <c r="D89" s="10"/>
      <c r="E89" s="10"/>
      <c r="I89" s="18"/>
    </row>
    <row r="90" spans="1:19">
      <c r="D90" s="10"/>
      <c r="E90" s="10"/>
    </row>
    <row r="91" spans="1:19">
      <c r="D91" s="10"/>
      <c r="E91" s="10"/>
    </row>
    <row r="92" spans="1:19">
      <c r="D92" s="10"/>
      <c r="E92" s="10"/>
    </row>
    <row r="93" spans="1:19">
      <c r="D93" s="10"/>
      <c r="E93" s="10"/>
    </row>
    <row r="94" spans="1:19">
      <c r="D94" s="10"/>
      <c r="E94" s="10"/>
    </row>
    <row r="95" spans="1:19">
      <c r="D95" s="10"/>
      <c r="E95" s="10"/>
    </row>
    <row r="96" spans="1:19">
      <c r="D96" s="10"/>
      <c r="E96" s="10"/>
    </row>
    <row r="97" spans="4:6">
      <c r="D97" s="10"/>
      <c r="E97" s="10"/>
    </row>
    <row r="98" spans="4:6">
      <c r="D98" s="10"/>
      <c r="E98" s="10"/>
    </row>
    <row r="99" spans="4:6">
      <c r="D99" s="10"/>
      <c r="E99" s="10"/>
    </row>
    <row r="100" spans="4:6">
      <c r="D100" s="10"/>
      <c r="E100" s="10"/>
    </row>
    <row r="101" spans="4:6">
      <c r="D101" s="10"/>
      <c r="E101" s="10"/>
      <c r="F101" s="15"/>
    </row>
    <row r="102" spans="4:6">
      <c r="D102" s="10"/>
      <c r="E102" s="10"/>
    </row>
    <row r="103" spans="4:6">
      <c r="D103" s="10"/>
      <c r="E103" s="10"/>
    </row>
    <row r="104" spans="4:6">
      <c r="D104" s="10"/>
      <c r="E104" s="10"/>
    </row>
    <row r="105" spans="4:6">
      <c r="D105" s="10"/>
      <c r="E105" s="10"/>
    </row>
    <row r="106" spans="4:6">
      <c r="D106" s="10"/>
      <c r="E106" s="10"/>
    </row>
    <row r="107" spans="4:6">
      <c r="D107" s="10"/>
      <c r="E107" s="10"/>
    </row>
    <row r="108" spans="4:6">
      <c r="D108" s="10"/>
      <c r="E108" s="10"/>
    </row>
    <row r="109" spans="4:6">
      <c r="D109" s="10"/>
      <c r="E109" s="10"/>
    </row>
    <row r="110" spans="4:6">
      <c r="D110" s="10"/>
      <c r="E110" s="10"/>
    </row>
    <row r="111" spans="4:6">
      <c r="D111" s="10"/>
      <c r="E111" s="10"/>
    </row>
    <row r="112" spans="4:6">
      <c r="D112" s="10"/>
      <c r="E112" s="10"/>
    </row>
    <row r="113" spans="4:5">
      <c r="D113" s="10"/>
      <c r="E113" s="10"/>
    </row>
    <row r="114" spans="4:5">
      <c r="D114" s="10"/>
      <c r="E114" s="10"/>
    </row>
    <row r="115" spans="4:5">
      <c r="D115" s="10"/>
      <c r="E115" s="10"/>
    </row>
    <row r="116" spans="4:5">
      <c r="D116" s="10"/>
      <c r="E116" s="10"/>
    </row>
    <row r="117" spans="4:5">
      <c r="D117" s="10"/>
      <c r="E117" s="10"/>
    </row>
    <row r="118" spans="4:5">
      <c r="D118" s="10"/>
      <c r="E118" s="10"/>
    </row>
    <row r="119" spans="4:5">
      <c r="D119" s="10"/>
      <c r="E119" s="10"/>
    </row>
    <row r="120" spans="4:5">
      <c r="D120" s="10"/>
      <c r="E120" s="10"/>
    </row>
    <row r="121" spans="4:5">
      <c r="D121" s="10"/>
      <c r="E121" s="10"/>
    </row>
    <row r="122" spans="4:5">
      <c r="D122" s="10"/>
      <c r="E122" s="10"/>
    </row>
    <row r="123" spans="4:5">
      <c r="D123" s="10"/>
      <c r="E123" s="10"/>
    </row>
    <row r="124" spans="4:5">
      <c r="D124" s="10"/>
      <c r="E124" s="10"/>
    </row>
    <row r="125" spans="4:5">
      <c r="D125" s="10"/>
      <c r="E125" s="10"/>
    </row>
    <row r="126" spans="4:5">
      <c r="D126" s="10"/>
      <c r="E126" s="10"/>
    </row>
    <row r="127" spans="4:5">
      <c r="D127" s="10"/>
      <c r="E127" s="10"/>
    </row>
    <row r="128" spans="4:5">
      <c r="D128" s="10"/>
      <c r="E128" s="10"/>
    </row>
    <row r="129" spans="4:5">
      <c r="D129" s="10"/>
      <c r="E129" s="10"/>
    </row>
    <row r="130" spans="4:5">
      <c r="D130" s="10"/>
      <c r="E130" s="10"/>
    </row>
    <row r="131" spans="4:5">
      <c r="D131" s="10"/>
      <c r="E131" s="10"/>
    </row>
    <row r="132" spans="4:5">
      <c r="D132" s="10"/>
      <c r="E132" s="10"/>
    </row>
    <row r="133" spans="4:5">
      <c r="D133" s="10"/>
      <c r="E133" s="10"/>
    </row>
    <row r="134" spans="4:5">
      <c r="D134" s="10"/>
      <c r="E134" s="10"/>
    </row>
    <row r="135" spans="4:5">
      <c r="D135" s="10"/>
      <c r="E135" s="10"/>
    </row>
    <row r="136" spans="4:5">
      <c r="D136" s="10"/>
      <c r="E136" s="10"/>
    </row>
    <row r="137" spans="4:5">
      <c r="D137" s="10"/>
      <c r="E137" s="10"/>
    </row>
    <row r="138" spans="4:5">
      <c r="D138" s="10"/>
      <c r="E138" s="10"/>
    </row>
    <row r="139" spans="4:5">
      <c r="D139" s="10"/>
      <c r="E139" s="10"/>
    </row>
    <row r="140" spans="4:5">
      <c r="D140" s="10"/>
      <c r="E140" s="10"/>
    </row>
    <row r="141" spans="4:5">
      <c r="D141" s="10"/>
      <c r="E141" s="10"/>
    </row>
    <row r="142" spans="4:5">
      <c r="D142" s="10"/>
      <c r="E142" s="10"/>
    </row>
    <row r="143" spans="4:5">
      <c r="D143" s="21"/>
      <c r="E143" s="21"/>
    </row>
  </sheetData>
  <mergeCells count="1">
    <mergeCell ref="A83:B8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92"/>
  <sheetViews>
    <sheetView workbookViewId="0">
      <pane ySplit="1" topLeftCell="A77" activePane="bottomLeft" state="frozen"/>
      <selection activeCell="W1" sqref="W1"/>
      <selection pane="bottomLeft" activeCell="C93" sqref="C93"/>
    </sheetView>
  </sheetViews>
  <sheetFormatPr defaultColWidth="9.1796875" defaultRowHeight="14.5"/>
  <cols>
    <col min="1" max="1" width="13.7265625" style="9" bestFit="1" customWidth="1"/>
    <col min="2" max="2" width="34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33.1796875" style="9" customWidth="1"/>
    <col min="7" max="7" width="28.453125" style="9" customWidth="1"/>
    <col min="8" max="8" width="26.7265625" style="9" customWidth="1"/>
    <col min="9" max="9" width="20.26953125" style="9" customWidth="1"/>
    <col min="10" max="10" width="32.453125" style="9" customWidth="1"/>
    <col min="11" max="11" width="9.1796875" style="11"/>
    <col min="12" max="12" width="32.7265625" style="11" bestFit="1" customWidth="1"/>
    <col min="13" max="15" width="9.1796875" style="11"/>
    <col min="16" max="20" width="9.1796875" style="9"/>
    <col min="21" max="21" width="34.54296875" style="9" bestFit="1" customWidth="1"/>
    <col min="22" max="16384" width="9.1796875" style="9"/>
  </cols>
  <sheetData>
    <row r="1" spans="1:22" ht="29.5" thickBot="1">
      <c r="A1" s="17" t="s">
        <v>1</v>
      </c>
      <c r="B1" s="8" t="s">
        <v>91</v>
      </c>
      <c r="C1" s="4">
        <v>41791</v>
      </c>
      <c r="D1" s="4">
        <v>42125</v>
      </c>
      <c r="E1" s="4">
        <v>42156</v>
      </c>
      <c r="F1" s="1" t="s">
        <v>280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22">
      <c r="A2" s="95">
        <v>1</v>
      </c>
      <c r="B2" s="105" t="s">
        <v>2</v>
      </c>
      <c r="C2" s="84">
        <v>28072</v>
      </c>
      <c r="D2" s="81">
        <v>31725</v>
      </c>
      <c r="E2" s="84">
        <v>32834</v>
      </c>
      <c r="F2" s="85">
        <f t="shared" ref="F2:F33" si="0">E2/$E$90</f>
        <v>8.7092953704182626E-3</v>
      </c>
      <c r="G2" s="85">
        <f t="shared" ref="G2:G33" si="1">(E2-C2)/C2</f>
        <v>0.16963522371045883</v>
      </c>
      <c r="H2" s="81">
        <f t="shared" ref="H2:H33" si="2">E2-C2</f>
        <v>4762</v>
      </c>
      <c r="I2" s="87">
        <f>H2/$H$90</f>
        <v>1.5451005840363401E-2</v>
      </c>
      <c r="J2" s="84">
        <f t="shared" ref="J2:J33" si="3">E2-D2</f>
        <v>1109</v>
      </c>
      <c r="L2" s="78"/>
      <c r="M2" s="100"/>
      <c r="U2" s="3"/>
      <c r="V2" s="12"/>
    </row>
    <row r="3" spans="1:22">
      <c r="A3" s="96">
        <v>2</v>
      </c>
      <c r="B3" s="107" t="s">
        <v>3</v>
      </c>
      <c r="C3" s="62">
        <v>3843</v>
      </c>
      <c r="D3" s="63">
        <v>27793</v>
      </c>
      <c r="E3" s="62">
        <v>27263</v>
      </c>
      <c r="F3" s="86">
        <f t="shared" si="0"/>
        <v>7.2315745776851161E-3</v>
      </c>
      <c r="G3" s="86">
        <f t="shared" si="1"/>
        <v>6.0941972417382253</v>
      </c>
      <c r="H3" s="63">
        <f t="shared" si="2"/>
        <v>23420</v>
      </c>
      <c r="I3" s="88">
        <f t="shared" ref="I3:I66" si="4">H3/$H$90</f>
        <v>7.5989617131732648E-2</v>
      </c>
      <c r="J3" s="62">
        <f t="shared" si="3"/>
        <v>-530</v>
      </c>
      <c r="L3" s="78"/>
      <c r="M3" s="100"/>
      <c r="U3" s="3"/>
      <c r="V3" s="12"/>
    </row>
    <row r="4" spans="1:22">
      <c r="A4" s="96">
        <v>3</v>
      </c>
      <c r="B4" s="107" t="s">
        <v>4</v>
      </c>
      <c r="C4" s="62">
        <v>1471</v>
      </c>
      <c r="D4" s="63">
        <v>1250</v>
      </c>
      <c r="E4" s="62">
        <v>1273</v>
      </c>
      <c r="F4" s="86">
        <f t="shared" si="0"/>
        <v>3.3766623032656541E-4</v>
      </c>
      <c r="G4" s="86">
        <f t="shared" si="1"/>
        <v>-0.13460231135282122</v>
      </c>
      <c r="H4" s="63">
        <f t="shared" si="2"/>
        <v>-198</v>
      </c>
      <c r="I4" s="88">
        <f t="shared" si="4"/>
        <v>-6.4243997404282932E-4</v>
      </c>
      <c r="J4" s="62">
        <f t="shared" si="3"/>
        <v>23</v>
      </c>
      <c r="L4" s="78"/>
      <c r="M4" s="100"/>
      <c r="U4" s="3"/>
      <c r="V4" s="12"/>
    </row>
    <row r="5" spans="1:22">
      <c r="A5" s="96">
        <v>5</v>
      </c>
      <c r="B5" s="107" t="s">
        <v>5</v>
      </c>
      <c r="C5" s="62">
        <v>526</v>
      </c>
      <c r="D5" s="63">
        <v>430</v>
      </c>
      <c r="E5" s="62">
        <v>433</v>
      </c>
      <c r="F5" s="86">
        <f t="shared" si="0"/>
        <v>1.1485426373244527E-4</v>
      </c>
      <c r="G5" s="86">
        <f t="shared" si="1"/>
        <v>-0.17680608365019013</v>
      </c>
      <c r="H5" s="63">
        <f t="shared" si="2"/>
        <v>-93</v>
      </c>
      <c r="I5" s="88">
        <f t="shared" si="4"/>
        <v>-3.0175210902011679E-4</v>
      </c>
      <c r="J5" s="62">
        <f t="shared" si="3"/>
        <v>3</v>
      </c>
      <c r="L5" s="78"/>
      <c r="M5" s="100"/>
      <c r="U5" s="3"/>
      <c r="V5" s="12"/>
    </row>
    <row r="6" spans="1:22">
      <c r="A6" s="96">
        <v>6</v>
      </c>
      <c r="B6" s="107" t="s">
        <v>6</v>
      </c>
      <c r="C6" s="62">
        <v>79</v>
      </c>
      <c r="D6" s="63">
        <v>71</v>
      </c>
      <c r="E6" s="62">
        <v>38</v>
      </c>
      <c r="F6" s="86">
        <f t="shared" si="0"/>
        <v>1.0079588964972102E-5</v>
      </c>
      <c r="G6" s="86">
        <f t="shared" si="1"/>
        <v>-0.51898734177215189</v>
      </c>
      <c r="H6" s="63">
        <f t="shared" si="2"/>
        <v>-41</v>
      </c>
      <c r="I6" s="88">
        <f t="shared" si="4"/>
        <v>-1.3303049967553537E-4</v>
      </c>
      <c r="J6" s="62">
        <f t="shared" si="3"/>
        <v>-33</v>
      </c>
      <c r="L6" s="78"/>
      <c r="M6" s="100"/>
      <c r="U6" s="3"/>
      <c r="V6" s="12"/>
    </row>
    <row r="7" spans="1:22">
      <c r="A7" s="96">
        <v>7</v>
      </c>
      <c r="B7" s="107" t="s">
        <v>7</v>
      </c>
      <c r="C7" s="62">
        <v>888</v>
      </c>
      <c r="D7" s="63">
        <v>893</v>
      </c>
      <c r="E7" s="62">
        <v>920</v>
      </c>
      <c r="F7" s="86">
        <f t="shared" si="0"/>
        <v>2.4403215388879825E-4</v>
      </c>
      <c r="G7" s="86">
        <f t="shared" si="1"/>
        <v>3.6036036036036036E-2</v>
      </c>
      <c r="H7" s="63">
        <f t="shared" si="2"/>
        <v>32</v>
      </c>
      <c r="I7" s="88">
        <f t="shared" si="4"/>
        <v>1.0382868267358858E-4</v>
      </c>
      <c r="J7" s="62">
        <f t="shared" si="3"/>
        <v>27</v>
      </c>
      <c r="L7" s="78"/>
      <c r="M7" s="100"/>
      <c r="U7" s="3"/>
      <c r="V7" s="12"/>
    </row>
    <row r="8" spans="1:22">
      <c r="A8" s="96">
        <v>8</v>
      </c>
      <c r="B8" s="107" t="s">
        <v>8</v>
      </c>
      <c r="C8" s="62">
        <v>2804</v>
      </c>
      <c r="D8" s="63">
        <v>3045</v>
      </c>
      <c r="E8" s="62">
        <v>3143</v>
      </c>
      <c r="F8" s="86">
        <f t="shared" si="0"/>
        <v>8.336881083396662E-4</v>
      </c>
      <c r="G8" s="86">
        <f t="shared" si="1"/>
        <v>0.12089871611982882</v>
      </c>
      <c r="H8" s="63">
        <f t="shared" si="2"/>
        <v>339</v>
      </c>
      <c r="I8" s="88">
        <f t="shared" si="4"/>
        <v>1.099935107073329E-3</v>
      </c>
      <c r="J8" s="62">
        <f t="shared" si="3"/>
        <v>98</v>
      </c>
      <c r="L8" s="78"/>
      <c r="M8" s="100"/>
      <c r="U8" s="3"/>
      <c r="V8" s="12"/>
    </row>
    <row r="9" spans="1:22">
      <c r="A9" s="96">
        <v>9</v>
      </c>
      <c r="B9" s="107" t="s">
        <v>9</v>
      </c>
      <c r="C9" s="62">
        <v>1105</v>
      </c>
      <c r="D9" s="63">
        <v>457</v>
      </c>
      <c r="E9" s="62">
        <v>976</v>
      </c>
      <c r="F9" s="86">
        <f t="shared" si="0"/>
        <v>2.5888628499507295E-4</v>
      </c>
      <c r="G9" s="86">
        <f t="shared" si="1"/>
        <v>-0.1167420814479638</v>
      </c>
      <c r="H9" s="63">
        <f t="shared" si="2"/>
        <v>-129</v>
      </c>
      <c r="I9" s="88">
        <f t="shared" si="4"/>
        <v>-4.1855937702790395E-4</v>
      </c>
      <c r="J9" s="62">
        <f t="shared" si="3"/>
        <v>519</v>
      </c>
      <c r="L9" s="78"/>
      <c r="M9" s="100"/>
      <c r="U9" s="3"/>
      <c r="V9" s="12"/>
    </row>
    <row r="10" spans="1:22">
      <c r="A10" s="97">
        <v>10</v>
      </c>
      <c r="B10" s="107" t="s">
        <v>10</v>
      </c>
      <c r="C10" s="63">
        <v>118078</v>
      </c>
      <c r="D10" s="63">
        <v>119038</v>
      </c>
      <c r="E10" s="63">
        <v>123238</v>
      </c>
      <c r="F10" s="86">
        <f t="shared" si="0"/>
        <v>3.2689168022769263E-2</v>
      </c>
      <c r="G10" s="86">
        <f t="shared" si="1"/>
        <v>4.3699927166788055E-2</v>
      </c>
      <c r="H10" s="63">
        <f t="shared" si="2"/>
        <v>5160</v>
      </c>
      <c r="I10" s="88">
        <f t="shared" si="4"/>
        <v>1.6742375081116159E-2</v>
      </c>
      <c r="J10" s="62">
        <f t="shared" si="3"/>
        <v>4200</v>
      </c>
      <c r="L10" s="78"/>
      <c r="M10" s="100"/>
      <c r="U10" s="3"/>
      <c r="V10" s="12"/>
    </row>
    <row r="11" spans="1:22">
      <c r="A11" s="97">
        <v>11</v>
      </c>
      <c r="B11" s="107" t="s">
        <v>11</v>
      </c>
      <c r="C11" s="63">
        <v>2252</v>
      </c>
      <c r="D11" s="63">
        <v>2582</v>
      </c>
      <c r="E11" s="63">
        <v>2674</v>
      </c>
      <c r="F11" s="86">
        <f t="shared" si="0"/>
        <v>7.0928476032461579E-4</v>
      </c>
      <c r="G11" s="86">
        <f t="shared" si="1"/>
        <v>0.18738898756660746</v>
      </c>
      <c r="H11" s="63">
        <f t="shared" si="2"/>
        <v>422</v>
      </c>
      <c r="I11" s="88">
        <f t="shared" si="4"/>
        <v>1.3692407527579494E-3</v>
      </c>
      <c r="J11" s="62">
        <f t="shared" si="3"/>
        <v>92</v>
      </c>
      <c r="L11" s="78"/>
      <c r="M11" s="100"/>
      <c r="U11" s="3"/>
      <c r="V11" s="12"/>
    </row>
    <row r="12" spans="1:22">
      <c r="A12" s="97">
        <v>12</v>
      </c>
      <c r="B12" s="107" t="s">
        <v>12</v>
      </c>
      <c r="C12" s="63">
        <v>899</v>
      </c>
      <c r="D12" s="63">
        <v>1250</v>
      </c>
      <c r="E12" s="63">
        <v>1155</v>
      </c>
      <c r="F12" s="86">
        <f t="shared" si="0"/>
        <v>3.0636645406691523E-4</v>
      </c>
      <c r="G12" s="86">
        <f t="shared" si="1"/>
        <v>0.28476084538375973</v>
      </c>
      <c r="H12" s="63">
        <f t="shared" si="2"/>
        <v>256</v>
      </c>
      <c r="I12" s="88">
        <f t="shared" si="4"/>
        <v>8.3062946138870864E-4</v>
      </c>
      <c r="J12" s="62">
        <f t="shared" si="3"/>
        <v>-95</v>
      </c>
      <c r="L12" s="101"/>
      <c r="M12" s="47"/>
    </row>
    <row r="13" spans="1:22">
      <c r="A13" s="97">
        <v>13</v>
      </c>
      <c r="B13" s="107" t="s">
        <v>13</v>
      </c>
      <c r="C13" s="63">
        <v>127264</v>
      </c>
      <c r="D13" s="63">
        <v>121526</v>
      </c>
      <c r="E13" s="63">
        <v>122227</v>
      </c>
      <c r="F13" s="86">
        <f t="shared" si="0"/>
        <v>3.2420997905832763E-2</v>
      </c>
      <c r="G13" s="86">
        <f t="shared" si="1"/>
        <v>-3.957914256977621E-2</v>
      </c>
      <c r="H13" s="63">
        <f t="shared" si="2"/>
        <v>-5037</v>
      </c>
      <c r="I13" s="88">
        <f t="shared" si="4"/>
        <v>-1.6343283582089554E-2</v>
      </c>
      <c r="J13" s="62">
        <f t="shared" si="3"/>
        <v>701</v>
      </c>
      <c r="L13" s="3"/>
      <c r="M13" s="12"/>
    </row>
    <row r="14" spans="1:22">
      <c r="A14" s="97">
        <v>14</v>
      </c>
      <c r="B14" s="107" t="s">
        <v>14</v>
      </c>
      <c r="C14" s="63">
        <v>243150</v>
      </c>
      <c r="D14" s="63">
        <v>240886</v>
      </c>
      <c r="E14" s="63">
        <v>240266</v>
      </c>
      <c r="F14" s="86">
        <f t="shared" si="0"/>
        <v>6.3731119006789128E-2</v>
      </c>
      <c r="G14" s="86">
        <f t="shared" si="1"/>
        <v>-1.1860991157721571E-2</v>
      </c>
      <c r="H14" s="63">
        <f t="shared" si="2"/>
        <v>-2884</v>
      </c>
      <c r="I14" s="88">
        <f t="shared" si="4"/>
        <v>-9.3575600259571713E-3</v>
      </c>
      <c r="J14" s="62">
        <f t="shared" si="3"/>
        <v>-620</v>
      </c>
      <c r="L14" s="3"/>
      <c r="M14" s="12"/>
    </row>
    <row r="15" spans="1:22">
      <c r="A15" s="97">
        <v>15</v>
      </c>
      <c r="B15" s="107" t="s">
        <v>15</v>
      </c>
      <c r="C15" s="63">
        <v>12724</v>
      </c>
      <c r="D15" s="63">
        <v>12788</v>
      </c>
      <c r="E15" s="63">
        <v>12864</v>
      </c>
      <c r="F15" s="86">
        <f t="shared" si="0"/>
        <v>3.4122061169842401E-3</v>
      </c>
      <c r="G15" s="86">
        <f t="shared" si="1"/>
        <v>1.1002829298962591E-2</v>
      </c>
      <c r="H15" s="63">
        <f t="shared" si="2"/>
        <v>140</v>
      </c>
      <c r="I15" s="88">
        <f t="shared" si="4"/>
        <v>4.5425048669695006E-4</v>
      </c>
      <c r="J15" s="62">
        <f t="shared" si="3"/>
        <v>76</v>
      </c>
      <c r="L15" s="3"/>
      <c r="M15" s="12"/>
    </row>
    <row r="16" spans="1:22">
      <c r="A16" s="97">
        <v>16</v>
      </c>
      <c r="B16" s="107" t="s">
        <v>16</v>
      </c>
      <c r="C16" s="63">
        <v>9555</v>
      </c>
      <c r="D16" s="63">
        <v>10280</v>
      </c>
      <c r="E16" s="63">
        <v>10331</v>
      </c>
      <c r="F16" s="86">
        <f t="shared" si="0"/>
        <v>2.7403219367664942E-3</v>
      </c>
      <c r="G16" s="86">
        <f t="shared" si="1"/>
        <v>8.1214024071166929E-2</v>
      </c>
      <c r="H16" s="63">
        <f t="shared" si="2"/>
        <v>776</v>
      </c>
      <c r="I16" s="88">
        <f t="shared" si="4"/>
        <v>2.5178455548345228E-3</v>
      </c>
      <c r="J16" s="62">
        <f t="shared" si="3"/>
        <v>51</v>
      </c>
      <c r="L16" s="3"/>
      <c r="M16" s="12"/>
    </row>
    <row r="17" spans="1:13">
      <c r="A17" s="97">
        <v>17</v>
      </c>
      <c r="B17" s="107" t="s">
        <v>17</v>
      </c>
      <c r="C17" s="63">
        <v>8906</v>
      </c>
      <c r="D17" s="63">
        <v>9420</v>
      </c>
      <c r="E17" s="63">
        <v>9424</v>
      </c>
      <c r="F17" s="86">
        <f t="shared" si="0"/>
        <v>2.4997380633130814E-3</v>
      </c>
      <c r="G17" s="86">
        <f t="shared" si="1"/>
        <v>5.8163036155400853E-2</v>
      </c>
      <c r="H17" s="63">
        <f t="shared" si="2"/>
        <v>518</v>
      </c>
      <c r="I17" s="88">
        <f t="shared" si="4"/>
        <v>1.680726800778715E-3</v>
      </c>
      <c r="J17" s="62">
        <f t="shared" si="3"/>
        <v>4</v>
      </c>
      <c r="L17" s="3"/>
      <c r="M17" s="12"/>
    </row>
    <row r="18" spans="1:13">
      <c r="A18" s="97">
        <v>18</v>
      </c>
      <c r="B18" s="107" t="s">
        <v>18</v>
      </c>
      <c r="C18" s="63">
        <v>15619</v>
      </c>
      <c r="D18" s="63">
        <v>15008</v>
      </c>
      <c r="E18" s="63">
        <v>14968</v>
      </c>
      <c r="F18" s="86">
        <f t="shared" si="0"/>
        <v>3.9702970428342746E-3</v>
      </c>
      <c r="G18" s="86">
        <f t="shared" si="1"/>
        <v>-4.1680005121966839E-2</v>
      </c>
      <c r="H18" s="63">
        <f t="shared" si="2"/>
        <v>-651</v>
      </c>
      <c r="I18" s="88">
        <f t="shared" si="4"/>
        <v>-2.1122647631408174E-3</v>
      </c>
      <c r="J18" s="62">
        <f t="shared" si="3"/>
        <v>-40</v>
      </c>
      <c r="L18" s="3"/>
      <c r="M18" s="12"/>
    </row>
    <row r="19" spans="1:13">
      <c r="A19" s="97">
        <v>19</v>
      </c>
      <c r="B19" s="107" t="s">
        <v>19</v>
      </c>
      <c r="C19" s="63">
        <v>979</v>
      </c>
      <c r="D19" s="63">
        <v>967</v>
      </c>
      <c r="E19" s="63">
        <v>961</v>
      </c>
      <c r="F19" s="86">
        <f t="shared" si="0"/>
        <v>2.5490749987732082E-4</v>
      </c>
      <c r="G19" s="86">
        <f t="shared" si="1"/>
        <v>-1.8386108273748723E-2</v>
      </c>
      <c r="H19" s="63">
        <f t="shared" si="2"/>
        <v>-18</v>
      </c>
      <c r="I19" s="88">
        <f t="shared" si="4"/>
        <v>-5.8403634003893577E-5</v>
      </c>
      <c r="J19" s="62">
        <f t="shared" si="3"/>
        <v>-6</v>
      </c>
      <c r="L19" s="3"/>
      <c r="M19" s="12"/>
    </row>
    <row r="20" spans="1:13">
      <c r="A20" s="97">
        <v>20</v>
      </c>
      <c r="B20" s="107" t="s">
        <v>20</v>
      </c>
      <c r="C20" s="63">
        <v>16148</v>
      </c>
      <c r="D20" s="63">
        <v>16650</v>
      </c>
      <c r="E20" s="63">
        <v>16926</v>
      </c>
      <c r="F20" s="86">
        <f t="shared" si="0"/>
        <v>4.4896611268715209E-3</v>
      </c>
      <c r="G20" s="86">
        <f t="shared" si="1"/>
        <v>4.817934109487243E-2</v>
      </c>
      <c r="H20" s="63">
        <f t="shared" si="2"/>
        <v>778</v>
      </c>
      <c r="I20" s="88">
        <f t="shared" si="4"/>
        <v>2.5243348475016223E-3</v>
      </c>
      <c r="J20" s="62">
        <f t="shared" si="3"/>
        <v>276</v>
      </c>
      <c r="L20" s="3"/>
      <c r="M20" s="12"/>
    </row>
    <row r="21" spans="1:13">
      <c r="A21" s="97">
        <v>21</v>
      </c>
      <c r="B21" s="107" t="s">
        <v>21</v>
      </c>
      <c r="C21" s="63">
        <v>6573</v>
      </c>
      <c r="D21" s="63">
        <v>6836</v>
      </c>
      <c r="E21" s="63">
        <v>6899</v>
      </c>
      <c r="F21" s="86">
        <f t="shared" si="0"/>
        <v>1.8299759018248034E-3</v>
      </c>
      <c r="G21" s="86">
        <f t="shared" si="1"/>
        <v>4.9596835539327554E-2</v>
      </c>
      <c r="H21" s="63">
        <f t="shared" si="2"/>
        <v>326</v>
      </c>
      <c r="I21" s="88">
        <f t="shared" si="4"/>
        <v>1.0577547047371837E-3</v>
      </c>
      <c r="J21" s="62">
        <f t="shared" si="3"/>
        <v>63</v>
      </c>
      <c r="L21" s="3"/>
      <c r="M21" s="12"/>
    </row>
    <row r="22" spans="1:13">
      <c r="A22" s="97">
        <v>22</v>
      </c>
      <c r="B22" s="107" t="s">
        <v>22</v>
      </c>
      <c r="C22" s="63">
        <v>36322</v>
      </c>
      <c r="D22" s="63">
        <v>38883</v>
      </c>
      <c r="E22" s="63">
        <v>39565</v>
      </c>
      <c r="F22" s="86">
        <f t="shared" si="0"/>
        <v>1.0494708878924243E-2</v>
      </c>
      <c r="G22" s="86">
        <f t="shared" si="1"/>
        <v>8.9284731017014479E-2</v>
      </c>
      <c r="H22" s="63">
        <f t="shared" si="2"/>
        <v>3243</v>
      </c>
      <c r="I22" s="88">
        <f t="shared" si="4"/>
        <v>1.0522388059701493E-2</v>
      </c>
      <c r="J22" s="62">
        <f t="shared" si="3"/>
        <v>682</v>
      </c>
      <c r="L22" s="3"/>
      <c r="M22" s="12"/>
    </row>
    <row r="23" spans="1:13">
      <c r="A23" s="97">
        <v>23</v>
      </c>
      <c r="B23" s="107" t="s">
        <v>23</v>
      </c>
      <c r="C23" s="63">
        <v>26568</v>
      </c>
      <c r="D23" s="63">
        <v>28273</v>
      </c>
      <c r="E23" s="63">
        <v>29051</v>
      </c>
      <c r="F23" s="86">
        <f t="shared" si="0"/>
        <v>7.7058457637211725E-3</v>
      </c>
      <c r="G23" s="86">
        <f t="shared" si="1"/>
        <v>9.345829569406805E-2</v>
      </c>
      <c r="H23" s="63">
        <f t="shared" si="2"/>
        <v>2483</v>
      </c>
      <c r="I23" s="88">
        <f t="shared" si="4"/>
        <v>8.0564568462037633E-3</v>
      </c>
      <c r="J23" s="62">
        <f t="shared" si="3"/>
        <v>778</v>
      </c>
      <c r="L23" s="3"/>
      <c r="M23" s="12"/>
    </row>
    <row r="24" spans="1:13">
      <c r="A24" s="97">
        <v>24</v>
      </c>
      <c r="B24" s="107" t="s">
        <v>24</v>
      </c>
      <c r="C24" s="63">
        <v>11439</v>
      </c>
      <c r="D24" s="63">
        <v>11407</v>
      </c>
      <c r="E24" s="63">
        <v>11520</v>
      </c>
      <c r="F24" s="86">
        <f t="shared" si="0"/>
        <v>3.055706970433648E-3</v>
      </c>
      <c r="G24" s="86">
        <f t="shared" si="1"/>
        <v>7.0810385523210071E-3</v>
      </c>
      <c r="H24" s="63">
        <f t="shared" si="2"/>
        <v>81</v>
      </c>
      <c r="I24" s="88">
        <f t="shared" si="4"/>
        <v>2.6281635301752111E-4</v>
      </c>
      <c r="J24" s="62">
        <f t="shared" si="3"/>
        <v>113</v>
      </c>
    </row>
    <row r="25" spans="1:13">
      <c r="A25" s="97">
        <v>25</v>
      </c>
      <c r="B25" s="107" t="s">
        <v>25</v>
      </c>
      <c r="C25" s="63">
        <v>51282</v>
      </c>
      <c r="D25" s="63">
        <v>53833</v>
      </c>
      <c r="E25" s="63">
        <v>55415</v>
      </c>
      <c r="F25" s="86">
        <f t="shared" si="0"/>
        <v>1.4698958486682344E-2</v>
      </c>
      <c r="G25" s="86">
        <f t="shared" si="1"/>
        <v>8.0593580593580599E-2</v>
      </c>
      <c r="H25" s="63">
        <f t="shared" si="2"/>
        <v>4133</v>
      </c>
      <c r="I25" s="88">
        <f t="shared" si="4"/>
        <v>1.3410123296560675E-2</v>
      </c>
      <c r="J25" s="62">
        <f t="shared" si="3"/>
        <v>1582</v>
      </c>
    </row>
    <row r="26" spans="1:13">
      <c r="A26" s="97">
        <v>26</v>
      </c>
      <c r="B26" s="107" t="s">
        <v>26</v>
      </c>
      <c r="C26" s="63">
        <v>10648</v>
      </c>
      <c r="D26" s="63">
        <v>11201</v>
      </c>
      <c r="E26" s="63">
        <v>11132</v>
      </c>
      <c r="F26" s="86">
        <f t="shared" si="0"/>
        <v>2.9527890620544592E-3</v>
      </c>
      <c r="G26" s="86">
        <f t="shared" si="1"/>
        <v>4.5454545454545456E-2</v>
      </c>
      <c r="H26" s="63">
        <f t="shared" si="2"/>
        <v>484</v>
      </c>
      <c r="I26" s="88">
        <f t="shared" si="4"/>
        <v>1.5704088254380273E-3</v>
      </c>
      <c r="J26" s="62">
        <f t="shared" si="3"/>
        <v>-69</v>
      </c>
    </row>
    <row r="27" spans="1:13">
      <c r="A27" s="97">
        <v>27</v>
      </c>
      <c r="B27" s="107" t="s">
        <v>27</v>
      </c>
      <c r="C27" s="63">
        <v>25144</v>
      </c>
      <c r="D27" s="63">
        <v>27325</v>
      </c>
      <c r="E27" s="63">
        <v>27854</v>
      </c>
      <c r="F27" s="86">
        <f t="shared" si="0"/>
        <v>7.3883387113245508E-3</v>
      </c>
      <c r="G27" s="86">
        <f t="shared" si="1"/>
        <v>0.10777919185491569</v>
      </c>
      <c r="H27" s="63">
        <f t="shared" si="2"/>
        <v>2710</v>
      </c>
      <c r="I27" s="88">
        <f t="shared" si="4"/>
        <v>8.7929915639195326E-3</v>
      </c>
      <c r="J27" s="62">
        <f t="shared" si="3"/>
        <v>529</v>
      </c>
    </row>
    <row r="28" spans="1:13">
      <c r="A28" s="97">
        <v>28</v>
      </c>
      <c r="B28" s="107" t="s">
        <v>28</v>
      </c>
      <c r="C28" s="63">
        <v>19052</v>
      </c>
      <c r="D28" s="63">
        <v>18568</v>
      </c>
      <c r="E28" s="63">
        <v>18687</v>
      </c>
      <c r="F28" s="86">
        <f t="shared" si="0"/>
        <v>4.9567704996956227E-3</v>
      </c>
      <c r="G28" s="86">
        <f t="shared" si="1"/>
        <v>-1.9158093638463155E-2</v>
      </c>
      <c r="H28" s="63">
        <f t="shared" si="2"/>
        <v>-365</v>
      </c>
      <c r="I28" s="88">
        <f t="shared" si="4"/>
        <v>-1.1842959117456197E-3</v>
      </c>
      <c r="J28" s="62">
        <f t="shared" si="3"/>
        <v>119</v>
      </c>
    </row>
    <row r="29" spans="1:13">
      <c r="A29" s="97">
        <v>29</v>
      </c>
      <c r="B29" s="107" t="s">
        <v>29</v>
      </c>
      <c r="C29" s="63">
        <v>21418</v>
      </c>
      <c r="D29" s="63">
        <v>23360</v>
      </c>
      <c r="E29" s="63">
        <v>24113</v>
      </c>
      <c r="F29" s="86">
        <f t="shared" si="0"/>
        <v>6.3960297029571657E-3</v>
      </c>
      <c r="G29" s="86">
        <f t="shared" si="1"/>
        <v>0.12582874217947521</v>
      </c>
      <c r="H29" s="63">
        <f t="shared" si="2"/>
        <v>2695</v>
      </c>
      <c r="I29" s="88">
        <f t="shared" si="4"/>
        <v>8.744321868916289E-3</v>
      </c>
      <c r="J29" s="62">
        <f t="shared" si="3"/>
        <v>753</v>
      </c>
    </row>
    <row r="30" spans="1:13">
      <c r="A30" s="97">
        <v>30</v>
      </c>
      <c r="B30" s="107" t="s">
        <v>30</v>
      </c>
      <c r="C30" s="63">
        <v>2669</v>
      </c>
      <c r="D30" s="63">
        <v>2880</v>
      </c>
      <c r="E30" s="63">
        <v>2929</v>
      </c>
      <c r="F30" s="86">
        <f t="shared" si="0"/>
        <v>7.7692410732640234E-4</v>
      </c>
      <c r="G30" s="86">
        <f t="shared" si="1"/>
        <v>9.7414762083177217E-2</v>
      </c>
      <c r="H30" s="63">
        <f t="shared" si="2"/>
        <v>260</v>
      </c>
      <c r="I30" s="88">
        <f t="shared" si="4"/>
        <v>8.4360804672290715E-4</v>
      </c>
      <c r="J30" s="62">
        <f t="shared" si="3"/>
        <v>49</v>
      </c>
    </row>
    <row r="31" spans="1:13">
      <c r="A31" s="97">
        <v>31</v>
      </c>
      <c r="B31" s="107" t="s">
        <v>31</v>
      </c>
      <c r="C31" s="63">
        <v>20433</v>
      </c>
      <c r="D31" s="63">
        <v>22083</v>
      </c>
      <c r="E31" s="63">
        <v>21742</v>
      </c>
      <c r="F31" s="86">
        <f t="shared" si="0"/>
        <v>5.7671164020111432E-3</v>
      </c>
      <c r="G31" s="86">
        <f t="shared" si="1"/>
        <v>6.4063035286056863E-2</v>
      </c>
      <c r="H31" s="63">
        <f t="shared" si="2"/>
        <v>1309</v>
      </c>
      <c r="I31" s="88">
        <f t="shared" si="4"/>
        <v>4.2472420506164824E-3</v>
      </c>
      <c r="J31" s="62">
        <f t="shared" si="3"/>
        <v>-341</v>
      </c>
    </row>
    <row r="32" spans="1:13">
      <c r="A32" s="97">
        <v>32</v>
      </c>
      <c r="B32" s="107" t="s">
        <v>32</v>
      </c>
      <c r="C32" s="63">
        <v>13320</v>
      </c>
      <c r="D32" s="63">
        <v>14875</v>
      </c>
      <c r="E32" s="63">
        <v>14981</v>
      </c>
      <c r="F32" s="86">
        <f t="shared" si="0"/>
        <v>3.9737453232696592E-3</v>
      </c>
      <c r="G32" s="86">
        <f t="shared" si="1"/>
        <v>0.1246996996996997</v>
      </c>
      <c r="H32" s="63">
        <f t="shared" si="2"/>
        <v>1661</v>
      </c>
      <c r="I32" s="88">
        <f t="shared" si="4"/>
        <v>5.389357560025957E-3</v>
      </c>
      <c r="J32" s="62">
        <f t="shared" si="3"/>
        <v>106</v>
      </c>
    </row>
    <row r="33" spans="1:10">
      <c r="A33" s="97">
        <v>33</v>
      </c>
      <c r="B33" s="107" t="s">
        <v>33</v>
      </c>
      <c r="C33" s="63">
        <v>20180</v>
      </c>
      <c r="D33" s="63">
        <v>21489</v>
      </c>
      <c r="E33" s="63">
        <v>21975</v>
      </c>
      <c r="F33" s="86">
        <f t="shared" si="0"/>
        <v>5.8289201975068932E-3</v>
      </c>
      <c r="G33" s="86">
        <f t="shared" si="1"/>
        <v>8.894945490584738E-2</v>
      </c>
      <c r="H33" s="63">
        <f t="shared" si="2"/>
        <v>1795</v>
      </c>
      <c r="I33" s="88">
        <f t="shared" si="4"/>
        <v>5.824140168721609E-3</v>
      </c>
      <c r="J33" s="62">
        <f t="shared" si="3"/>
        <v>486</v>
      </c>
    </row>
    <row r="34" spans="1:10">
      <c r="A34" s="97">
        <v>35</v>
      </c>
      <c r="B34" s="107" t="s">
        <v>34</v>
      </c>
      <c r="C34" s="63">
        <v>10416</v>
      </c>
      <c r="D34" s="63">
        <v>9773</v>
      </c>
      <c r="E34" s="63">
        <v>9575</v>
      </c>
      <c r="F34" s="86">
        <f t="shared" ref="F34:F65" si="5">E34/$E$90</f>
        <v>2.5397911668317862E-3</v>
      </c>
      <c r="G34" s="86">
        <f t="shared" ref="G34:G65" si="6">(E34-C34)/C34</f>
        <v>-8.0741167434715821E-2</v>
      </c>
      <c r="H34" s="63">
        <f t="shared" ref="H34:H65" si="7">E34-C34</f>
        <v>-841</v>
      </c>
      <c r="I34" s="88">
        <f t="shared" si="4"/>
        <v>-2.7287475665152498E-3</v>
      </c>
      <c r="J34" s="62">
        <f t="shared" ref="J34:J66" si="8">E34-D34</f>
        <v>-198</v>
      </c>
    </row>
    <row r="35" spans="1:10">
      <c r="A35" s="97">
        <v>36</v>
      </c>
      <c r="B35" s="107" t="s">
        <v>35</v>
      </c>
      <c r="C35" s="63">
        <v>1320</v>
      </c>
      <c r="D35" s="63">
        <v>1628</v>
      </c>
      <c r="E35" s="63">
        <v>1052</v>
      </c>
      <c r="F35" s="86">
        <f t="shared" si="5"/>
        <v>2.7904546292501712E-4</v>
      </c>
      <c r="G35" s="86">
        <f t="shared" si="6"/>
        <v>-0.20303030303030303</v>
      </c>
      <c r="H35" s="63">
        <f t="shared" si="7"/>
        <v>-268</v>
      </c>
      <c r="I35" s="88">
        <f t="shared" si="4"/>
        <v>-8.6956521739130438E-4</v>
      </c>
      <c r="J35" s="62">
        <f t="shared" si="8"/>
        <v>-576</v>
      </c>
    </row>
    <row r="36" spans="1:10">
      <c r="A36" s="97">
        <v>37</v>
      </c>
      <c r="B36" s="107" t="s">
        <v>36</v>
      </c>
      <c r="C36" s="63">
        <v>441</v>
      </c>
      <c r="D36" s="63">
        <v>870</v>
      </c>
      <c r="E36" s="63">
        <v>899</v>
      </c>
      <c r="F36" s="86">
        <f t="shared" si="5"/>
        <v>2.3846185472394525E-4</v>
      </c>
      <c r="G36" s="86">
        <f t="shared" si="6"/>
        <v>1.038548752834467</v>
      </c>
      <c r="H36" s="63">
        <f t="shared" si="7"/>
        <v>458</v>
      </c>
      <c r="I36" s="88">
        <f t="shared" si="4"/>
        <v>1.4860480207657366E-3</v>
      </c>
      <c r="J36" s="62">
        <f t="shared" si="8"/>
        <v>29</v>
      </c>
    </row>
    <row r="37" spans="1:10">
      <c r="A37" s="97">
        <v>38</v>
      </c>
      <c r="B37" s="107" t="s">
        <v>37</v>
      </c>
      <c r="C37" s="63">
        <v>6003</v>
      </c>
      <c r="D37" s="63">
        <v>7569</v>
      </c>
      <c r="E37" s="63">
        <v>7727</v>
      </c>
      <c r="F37" s="86">
        <f t="shared" si="5"/>
        <v>2.0496048403247217E-3</v>
      </c>
      <c r="G37" s="86">
        <f t="shared" si="6"/>
        <v>0.28718973846410129</v>
      </c>
      <c r="H37" s="63">
        <f t="shared" si="7"/>
        <v>1724</v>
      </c>
      <c r="I37" s="88">
        <f t="shared" si="4"/>
        <v>5.5937702790395845E-3</v>
      </c>
      <c r="J37" s="62">
        <f t="shared" si="8"/>
        <v>158</v>
      </c>
    </row>
    <row r="38" spans="1:10">
      <c r="A38" s="97">
        <v>39</v>
      </c>
      <c r="B38" s="107" t="s">
        <v>38</v>
      </c>
      <c r="C38" s="63">
        <v>273</v>
      </c>
      <c r="D38" s="63">
        <v>199</v>
      </c>
      <c r="E38" s="63">
        <v>197</v>
      </c>
      <c r="F38" s="86">
        <f t="shared" si="5"/>
        <v>5.2254711213144846E-5</v>
      </c>
      <c r="G38" s="86">
        <f t="shared" si="6"/>
        <v>-0.2783882783882784</v>
      </c>
      <c r="H38" s="63">
        <f t="shared" si="7"/>
        <v>-76</v>
      </c>
      <c r="I38" s="88">
        <f t="shared" si="4"/>
        <v>-2.4659312134977287E-4</v>
      </c>
      <c r="J38" s="62">
        <f t="shared" si="8"/>
        <v>-2</v>
      </c>
    </row>
    <row r="39" spans="1:10">
      <c r="A39" s="97">
        <v>41</v>
      </c>
      <c r="B39" s="107" t="s">
        <v>39</v>
      </c>
      <c r="C39" s="63">
        <v>31464</v>
      </c>
      <c r="D39" s="63">
        <v>36662</v>
      </c>
      <c r="E39" s="63">
        <v>37519</v>
      </c>
      <c r="F39" s="86">
        <f t="shared" si="5"/>
        <v>9.9520025888628506E-3</v>
      </c>
      <c r="G39" s="86">
        <f t="shared" si="6"/>
        <v>0.19244215611492499</v>
      </c>
      <c r="H39" s="63">
        <f t="shared" si="7"/>
        <v>6055</v>
      </c>
      <c r="I39" s="88">
        <f t="shared" si="4"/>
        <v>1.964633354964309E-2</v>
      </c>
      <c r="J39" s="62">
        <f t="shared" si="8"/>
        <v>857</v>
      </c>
    </row>
    <row r="40" spans="1:10">
      <c r="A40" s="97">
        <v>42</v>
      </c>
      <c r="B40" s="107" t="s">
        <v>40</v>
      </c>
      <c r="C40" s="63">
        <v>16775</v>
      </c>
      <c r="D40" s="63">
        <v>17135</v>
      </c>
      <c r="E40" s="63">
        <v>17085</v>
      </c>
      <c r="F40" s="86">
        <f t="shared" si="5"/>
        <v>4.5318362491196936E-3</v>
      </c>
      <c r="G40" s="86">
        <f t="shared" si="6"/>
        <v>1.8479880774962744E-2</v>
      </c>
      <c r="H40" s="63">
        <f t="shared" si="7"/>
        <v>310</v>
      </c>
      <c r="I40" s="88">
        <f t="shared" si="4"/>
        <v>1.0058403634003895E-3</v>
      </c>
      <c r="J40" s="62">
        <f t="shared" si="8"/>
        <v>-50</v>
      </c>
    </row>
    <row r="41" spans="1:10">
      <c r="A41" s="97">
        <v>43</v>
      </c>
      <c r="B41" s="107" t="s">
        <v>41</v>
      </c>
      <c r="C41" s="63">
        <v>40872</v>
      </c>
      <c r="D41" s="63">
        <v>40995</v>
      </c>
      <c r="E41" s="63">
        <v>41667</v>
      </c>
      <c r="F41" s="86">
        <f t="shared" si="5"/>
        <v>1.105226930009191E-2</v>
      </c>
      <c r="G41" s="86">
        <f t="shared" si="6"/>
        <v>1.9450968878449795E-2</v>
      </c>
      <c r="H41" s="63">
        <f t="shared" si="7"/>
        <v>795</v>
      </c>
      <c r="I41" s="88">
        <f t="shared" si="4"/>
        <v>2.5794938351719663E-3</v>
      </c>
      <c r="J41" s="62">
        <f t="shared" si="8"/>
        <v>672</v>
      </c>
    </row>
    <row r="42" spans="1:10">
      <c r="A42" s="97">
        <v>45</v>
      </c>
      <c r="B42" s="107" t="s">
        <v>42</v>
      </c>
      <c r="C42" s="63">
        <v>27210</v>
      </c>
      <c r="D42" s="63">
        <v>30434</v>
      </c>
      <c r="E42" s="63">
        <v>30868</v>
      </c>
      <c r="F42" s="86">
        <f t="shared" si="5"/>
        <v>8.1878092676515492E-3</v>
      </c>
      <c r="G42" s="86">
        <f t="shared" si="6"/>
        <v>0.13443586916574787</v>
      </c>
      <c r="H42" s="63">
        <f t="shared" si="7"/>
        <v>3658</v>
      </c>
      <c r="I42" s="88">
        <f t="shared" si="4"/>
        <v>1.1868916288124594E-2</v>
      </c>
      <c r="J42" s="62">
        <f t="shared" si="8"/>
        <v>434</v>
      </c>
    </row>
    <row r="43" spans="1:10">
      <c r="A43" s="97">
        <v>46</v>
      </c>
      <c r="B43" s="107" t="s">
        <v>43</v>
      </c>
      <c r="C43" s="63">
        <v>163602</v>
      </c>
      <c r="D43" s="63">
        <v>178863</v>
      </c>
      <c r="E43" s="63">
        <v>180919</v>
      </c>
      <c r="F43" s="86">
        <f t="shared" si="5"/>
        <v>4.7989188314573362E-2</v>
      </c>
      <c r="G43" s="86">
        <f t="shared" si="6"/>
        <v>0.10584833926235621</v>
      </c>
      <c r="H43" s="63">
        <f t="shared" si="7"/>
        <v>17317</v>
      </c>
      <c r="I43" s="88">
        <f t="shared" si="4"/>
        <v>5.6187540558079167E-2</v>
      </c>
      <c r="J43" s="62">
        <f t="shared" si="8"/>
        <v>2056</v>
      </c>
    </row>
    <row r="44" spans="1:10">
      <c r="A44" s="97">
        <v>47</v>
      </c>
      <c r="B44" s="107" t="s">
        <v>44</v>
      </c>
      <c r="C44" s="63">
        <v>438798</v>
      </c>
      <c r="D44" s="63">
        <v>457677</v>
      </c>
      <c r="E44" s="63">
        <v>466880</v>
      </c>
      <c r="F44" s="86">
        <f t="shared" si="5"/>
        <v>0.12384101305174144</v>
      </c>
      <c r="G44" s="86">
        <f t="shared" si="6"/>
        <v>6.3997556962429175E-2</v>
      </c>
      <c r="H44" s="63">
        <f t="shared" si="7"/>
        <v>28082</v>
      </c>
      <c r="I44" s="88">
        <f t="shared" si="4"/>
        <v>9.111615833874108E-2</v>
      </c>
      <c r="J44" s="62">
        <f t="shared" si="8"/>
        <v>9203</v>
      </c>
    </row>
    <row r="45" spans="1:10">
      <c r="A45" s="97">
        <v>49</v>
      </c>
      <c r="B45" s="107" t="s">
        <v>45</v>
      </c>
      <c r="C45" s="63">
        <v>57535</v>
      </c>
      <c r="D45" s="63">
        <v>57496</v>
      </c>
      <c r="E45" s="63">
        <v>57604</v>
      </c>
      <c r="F45" s="86">
        <f t="shared" si="5"/>
        <v>1.5279595861532973E-2</v>
      </c>
      <c r="G45" s="86">
        <f t="shared" si="6"/>
        <v>1.1992700095593985E-3</v>
      </c>
      <c r="H45" s="63">
        <f t="shared" si="7"/>
        <v>69</v>
      </c>
      <c r="I45" s="88">
        <f t="shared" si="4"/>
        <v>2.2388059701492538E-4</v>
      </c>
      <c r="J45" s="62">
        <f t="shared" si="8"/>
        <v>108</v>
      </c>
    </row>
    <row r="46" spans="1:10">
      <c r="A46" s="97">
        <v>50</v>
      </c>
      <c r="B46" s="107" t="s">
        <v>46</v>
      </c>
      <c r="C46" s="63">
        <v>1629</v>
      </c>
      <c r="D46" s="63">
        <v>1383</v>
      </c>
      <c r="E46" s="63">
        <v>1516</v>
      </c>
      <c r="F46" s="86">
        <f t="shared" si="5"/>
        <v>4.0212254923415017E-4</v>
      </c>
      <c r="G46" s="86">
        <f t="shared" si="6"/>
        <v>-6.9367710251688156E-2</v>
      </c>
      <c r="H46" s="63">
        <f t="shared" si="7"/>
        <v>-113</v>
      </c>
      <c r="I46" s="88">
        <f t="shared" si="4"/>
        <v>-3.6664503569110965E-4</v>
      </c>
      <c r="J46" s="62">
        <f t="shared" si="8"/>
        <v>133</v>
      </c>
    </row>
    <row r="47" spans="1:10">
      <c r="A47" s="97">
        <v>51</v>
      </c>
      <c r="B47" s="107" t="s">
        <v>47</v>
      </c>
      <c r="C47" s="63">
        <v>9747</v>
      </c>
      <c r="D47" s="63">
        <v>10511</v>
      </c>
      <c r="E47" s="63">
        <v>10671</v>
      </c>
      <c r="F47" s="86">
        <f t="shared" si="5"/>
        <v>2.8305077327688763E-3</v>
      </c>
      <c r="G47" s="86">
        <f t="shared" si="6"/>
        <v>9.4798399507540779E-2</v>
      </c>
      <c r="H47" s="63">
        <f t="shared" si="7"/>
        <v>924</v>
      </c>
      <c r="I47" s="88">
        <f t="shared" si="4"/>
        <v>2.9980532121998702E-3</v>
      </c>
      <c r="J47" s="62">
        <f t="shared" si="8"/>
        <v>160</v>
      </c>
    </row>
    <row r="48" spans="1:10">
      <c r="A48" s="97">
        <v>52</v>
      </c>
      <c r="B48" s="107" t="s">
        <v>48</v>
      </c>
      <c r="C48" s="63">
        <v>43760</v>
      </c>
      <c r="D48" s="63">
        <v>44851</v>
      </c>
      <c r="E48" s="63">
        <v>45760</v>
      </c>
      <c r="F48" s="86">
        <f t="shared" si="5"/>
        <v>1.2137947132555879E-2</v>
      </c>
      <c r="G48" s="86">
        <f t="shared" si="6"/>
        <v>4.5703839122486288E-2</v>
      </c>
      <c r="H48" s="63">
        <f t="shared" si="7"/>
        <v>2000</v>
      </c>
      <c r="I48" s="88">
        <f t="shared" si="4"/>
        <v>6.4892926670992862E-3</v>
      </c>
      <c r="J48" s="62">
        <f t="shared" si="8"/>
        <v>909</v>
      </c>
    </row>
    <row r="49" spans="1:10">
      <c r="A49" s="97">
        <v>53</v>
      </c>
      <c r="B49" s="107" t="s">
        <v>49</v>
      </c>
      <c r="C49" s="63">
        <v>5512</v>
      </c>
      <c r="D49" s="63">
        <v>5820</v>
      </c>
      <c r="E49" s="63">
        <v>4775</v>
      </c>
      <c r="F49" s="86">
        <f t="shared" si="5"/>
        <v>1.2665799291510997E-3</v>
      </c>
      <c r="G49" s="86">
        <f t="shared" si="6"/>
        <v>-0.13370827285921624</v>
      </c>
      <c r="H49" s="63">
        <f t="shared" si="7"/>
        <v>-737</v>
      </c>
      <c r="I49" s="88">
        <f t="shared" si="4"/>
        <v>-2.3913043478260869E-3</v>
      </c>
      <c r="J49" s="62">
        <f t="shared" si="8"/>
        <v>-1045</v>
      </c>
    </row>
    <row r="50" spans="1:10">
      <c r="A50" s="97">
        <v>55</v>
      </c>
      <c r="B50" s="107" t="s">
        <v>50</v>
      </c>
      <c r="C50" s="63">
        <v>110185</v>
      </c>
      <c r="D50" s="63">
        <v>110655</v>
      </c>
      <c r="E50" s="63">
        <v>118562</v>
      </c>
      <c r="F50" s="86">
        <f t="shared" si="5"/>
        <v>3.1448848075395323E-2</v>
      </c>
      <c r="G50" s="86">
        <f t="shared" si="6"/>
        <v>7.6026682397785539E-2</v>
      </c>
      <c r="H50" s="63">
        <f t="shared" si="7"/>
        <v>8377</v>
      </c>
      <c r="I50" s="88">
        <f t="shared" si="4"/>
        <v>2.7180402336145361E-2</v>
      </c>
      <c r="J50" s="62">
        <f t="shared" si="8"/>
        <v>7907</v>
      </c>
    </row>
    <row r="51" spans="1:10">
      <c r="A51" s="97">
        <v>56</v>
      </c>
      <c r="B51" s="107" t="s">
        <v>51</v>
      </c>
      <c r="C51" s="63">
        <v>149266</v>
      </c>
      <c r="D51" s="63">
        <v>168064</v>
      </c>
      <c r="E51" s="63">
        <v>166194</v>
      </c>
      <c r="F51" s="86">
        <f t="shared" si="5"/>
        <v>4.4083347590646672E-2</v>
      </c>
      <c r="G51" s="86">
        <f t="shared" si="6"/>
        <v>0.11340827783956159</v>
      </c>
      <c r="H51" s="63">
        <f t="shared" si="7"/>
        <v>16928</v>
      </c>
      <c r="I51" s="88">
        <f t="shared" si="4"/>
        <v>5.492537313432836E-2</v>
      </c>
      <c r="J51" s="62">
        <f t="shared" si="8"/>
        <v>-1870</v>
      </c>
    </row>
    <row r="52" spans="1:10">
      <c r="A52" s="97">
        <v>58</v>
      </c>
      <c r="B52" s="107" t="s">
        <v>52</v>
      </c>
      <c r="C52" s="63">
        <v>6346</v>
      </c>
      <c r="D52" s="63">
        <v>6727</v>
      </c>
      <c r="E52" s="63">
        <v>6708</v>
      </c>
      <c r="F52" s="86">
        <f t="shared" si="5"/>
        <v>1.7793127046587594E-3</v>
      </c>
      <c r="G52" s="86">
        <f t="shared" si="6"/>
        <v>5.7043807122596914E-2</v>
      </c>
      <c r="H52" s="63">
        <f t="shared" si="7"/>
        <v>362</v>
      </c>
      <c r="I52" s="88">
        <f t="shared" si="4"/>
        <v>1.1745619727449707E-3</v>
      </c>
      <c r="J52" s="62">
        <f t="shared" si="8"/>
        <v>-19</v>
      </c>
    </row>
    <row r="53" spans="1:10">
      <c r="A53" s="97">
        <v>59</v>
      </c>
      <c r="B53" s="107" t="s">
        <v>53</v>
      </c>
      <c r="C53" s="63">
        <v>8417</v>
      </c>
      <c r="D53" s="63">
        <v>8564</v>
      </c>
      <c r="E53" s="63">
        <v>8534</v>
      </c>
      <c r="F53" s="86">
        <f t="shared" si="5"/>
        <v>2.2636634796597875E-3</v>
      </c>
      <c r="G53" s="86">
        <f t="shared" si="6"/>
        <v>1.3900439586551027E-2</v>
      </c>
      <c r="H53" s="63">
        <f t="shared" si="7"/>
        <v>117</v>
      </c>
      <c r="I53" s="88">
        <f t="shared" si="4"/>
        <v>3.7962362102530827E-4</v>
      </c>
      <c r="J53" s="62">
        <f t="shared" si="8"/>
        <v>-30</v>
      </c>
    </row>
    <row r="54" spans="1:10">
      <c r="A54" s="97">
        <v>60</v>
      </c>
      <c r="B54" s="107" t="s">
        <v>54</v>
      </c>
      <c r="C54" s="63">
        <v>2549</v>
      </c>
      <c r="D54" s="63">
        <v>2860</v>
      </c>
      <c r="E54" s="63">
        <v>2798</v>
      </c>
      <c r="F54" s="86">
        <f t="shared" si="5"/>
        <v>7.4217605063136693E-4</v>
      </c>
      <c r="G54" s="86">
        <f t="shared" si="6"/>
        <v>9.7685366810513929E-2</v>
      </c>
      <c r="H54" s="63">
        <f t="shared" si="7"/>
        <v>249</v>
      </c>
      <c r="I54" s="88">
        <f t="shared" si="4"/>
        <v>8.0791693705386115E-4</v>
      </c>
      <c r="J54" s="62">
        <f t="shared" si="8"/>
        <v>-62</v>
      </c>
    </row>
    <row r="55" spans="1:10">
      <c r="A55" s="97">
        <v>61</v>
      </c>
      <c r="B55" s="107" t="s">
        <v>55</v>
      </c>
      <c r="C55" s="63">
        <v>7097</v>
      </c>
      <c r="D55" s="63">
        <v>7006</v>
      </c>
      <c r="E55" s="63">
        <v>7006</v>
      </c>
      <c r="F55" s="86">
        <f t="shared" si="5"/>
        <v>1.8583579023314354E-3</v>
      </c>
      <c r="G55" s="86">
        <f t="shared" si="6"/>
        <v>-1.2822319289840779E-2</v>
      </c>
      <c r="H55" s="63">
        <f t="shared" si="7"/>
        <v>-91</v>
      </c>
      <c r="I55" s="88">
        <f t="shared" si="4"/>
        <v>-2.9526281635301754E-4</v>
      </c>
      <c r="J55" s="62">
        <f t="shared" si="8"/>
        <v>0</v>
      </c>
    </row>
    <row r="56" spans="1:10">
      <c r="A56" s="97">
        <v>62</v>
      </c>
      <c r="B56" s="107" t="s">
        <v>56</v>
      </c>
      <c r="C56" s="63">
        <v>21371</v>
      </c>
      <c r="D56" s="63">
        <v>22277</v>
      </c>
      <c r="E56" s="63">
        <v>22212</v>
      </c>
      <c r="F56" s="86">
        <f t="shared" si="5"/>
        <v>5.8917850023673772E-3</v>
      </c>
      <c r="G56" s="86">
        <f t="shared" si="6"/>
        <v>3.935239343034954E-2</v>
      </c>
      <c r="H56" s="63">
        <f t="shared" si="7"/>
        <v>841</v>
      </c>
      <c r="I56" s="88">
        <f t="shared" si="4"/>
        <v>2.7287475665152498E-3</v>
      </c>
      <c r="J56" s="62">
        <f t="shared" si="8"/>
        <v>-65</v>
      </c>
    </row>
    <row r="57" spans="1:10">
      <c r="A57" s="97">
        <v>63</v>
      </c>
      <c r="B57" s="107" t="s">
        <v>57</v>
      </c>
      <c r="C57" s="63">
        <v>29835</v>
      </c>
      <c r="D57" s="63">
        <v>33153</v>
      </c>
      <c r="E57" s="63">
        <v>34024</v>
      </c>
      <c r="F57" s="86">
        <f t="shared" si="5"/>
        <v>9.0249456564266001E-3</v>
      </c>
      <c r="G57" s="86">
        <f t="shared" si="6"/>
        <v>0.14040556393497569</v>
      </c>
      <c r="H57" s="63">
        <f t="shared" si="7"/>
        <v>4189</v>
      </c>
      <c r="I57" s="88">
        <f t="shared" si="4"/>
        <v>1.3591823491239455E-2</v>
      </c>
      <c r="J57" s="62">
        <f t="shared" si="8"/>
        <v>871</v>
      </c>
    </row>
    <row r="58" spans="1:10">
      <c r="A58" s="97">
        <v>64</v>
      </c>
      <c r="B58" s="107" t="s">
        <v>58</v>
      </c>
      <c r="C58" s="63">
        <v>43808</v>
      </c>
      <c r="D58" s="63">
        <v>43425</v>
      </c>
      <c r="E58" s="63">
        <v>43128</v>
      </c>
      <c r="F58" s="86">
        <f t="shared" si="5"/>
        <v>1.1439802970560969E-2</v>
      </c>
      <c r="G58" s="86">
        <f t="shared" si="6"/>
        <v>-1.5522279035792549E-2</v>
      </c>
      <c r="H58" s="63">
        <f t="shared" si="7"/>
        <v>-680</v>
      </c>
      <c r="I58" s="88">
        <f t="shared" si="4"/>
        <v>-2.2063595068137574E-3</v>
      </c>
      <c r="J58" s="62">
        <f t="shared" si="8"/>
        <v>-297</v>
      </c>
    </row>
    <row r="59" spans="1:10">
      <c r="A59" s="97">
        <v>65</v>
      </c>
      <c r="B59" s="107" t="s">
        <v>59</v>
      </c>
      <c r="C59" s="63">
        <v>13864</v>
      </c>
      <c r="D59" s="63">
        <v>13774</v>
      </c>
      <c r="E59" s="63">
        <v>13767</v>
      </c>
      <c r="F59" s="86">
        <f t="shared" si="5"/>
        <v>3.651728981072919E-3</v>
      </c>
      <c r="G59" s="86">
        <f t="shared" si="6"/>
        <v>-6.9965377957299478E-3</v>
      </c>
      <c r="H59" s="63">
        <f t="shared" si="7"/>
        <v>-97</v>
      </c>
      <c r="I59" s="88">
        <f t="shared" si="4"/>
        <v>-3.1473069435431535E-4</v>
      </c>
      <c r="J59" s="62">
        <f t="shared" si="8"/>
        <v>-7</v>
      </c>
    </row>
    <row r="60" spans="1:10">
      <c r="A60" s="97">
        <v>66</v>
      </c>
      <c r="B60" s="107" t="s">
        <v>60</v>
      </c>
      <c r="C60" s="63">
        <v>22116</v>
      </c>
      <c r="D60" s="63">
        <v>23571</v>
      </c>
      <c r="E60" s="63">
        <v>23756</v>
      </c>
      <c r="F60" s="86">
        <f t="shared" si="5"/>
        <v>6.3013346171546646E-3</v>
      </c>
      <c r="G60" s="86">
        <f t="shared" si="6"/>
        <v>7.4154458310725271E-2</v>
      </c>
      <c r="H60" s="63">
        <f t="shared" si="7"/>
        <v>1640</v>
      </c>
      <c r="I60" s="88">
        <f t="shared" si="4"/>
        <v>5.3212199870214145E-3</v>
      </c>
      <c r="J60" s="62">
        <f t="shared" si="8"/>
        <v>185</v>
      </c>
    </row>
    <row r="61" spans="1:10">
      <c r="A61" s="97">
        <v>68</v>
      </c>
      <c r="B61" s="107" t="s">
        <v>61</v>
      </c>
      <c r="C61" s="63">
        <v>16188</v>
      </c>
      <c r="D61" s="63">
        <v>23591</v>
      </c>
      <c r="E61" s="63">
        <v>24212</v>
      </c>
      <c r="F61" s="86">
        <f t="shared" si="5"/>
        <v>6.4222896847343303E-3</v>
      </c>
      <c r="G61" s="86">
        <f t="shared" si="6"/>
        <v>0.49567580924141341</v>
      </c>
      <c r="H61" s="63">
        <f t="shared" si="7"/>
        <v>8024</v>
      </c>
      <c r="I61" s="88">
        <f t="shared" si="4"/>
        <v>2.6035042180402337E-2</v>
      </c>
      <c r="J61" s="62">
        <f t="shared" si="8"/>
        <v>621</v>
      </c>
    </row>
    <row r="62" spans="1:10">
      <c r="A62" s="97">
        <v>69</v>
      </c>
      <c r="B62" s="107" t="s">
        <v>62</v>
      </c>
      <c r="C62" s="63">
        <v>70528</v>
      </c>
      <c r="D62" s="63">
        <v>74048</v>
      </c>
      <c r="E62" s="63">
        <v>74967</v>
      </c>
      <c r="F62" s="86">
        <f t="shared" si="5"/>
        <v>1.9885172261501674E-2</v>
      </c>
      <c r="G62" s="86">
        <f t="shared" si="6"/>
        <v>6.2939541742286748E-2</v>
      </c>
      <c r="H62" s="63">
        <f t="shared" si="7"/>
        <v>4439</v>
      </c>
      <c r="I62" s="88">
        <f t="shared" si="4"/>
        <v>1.4402985074626866E-2</v>
      </c>
      <c r="J62" s="62">
        <f t="shared" si="8"/>
        <v>919</v>
      </c>
    </row>
    <row r="63" spans="1:10">
      <c r="A63" s="97">
        <v>70</v>
      </c>
      <c r="B63" s="107" t="s">
        <v>63</v>
      </c>
      <c r="C63" s="63">
        <v>89624</v>
      </c>
      <c r="D63" s="63">
        <v>91740</v>
      </c>
      <c r="E63" s="63">
        <v>90285</v>
      </c>
      <c r="F63" s="86">
        <f t="shared" si="5"/>
        <v>2.3948307623750165E-2</v>
      </c>
      <c r="G63" s="86">
        <f t="shared" si="6"/>
        <v>7.3752566276890121E-3</v>
      </c>
      <c r="H63" s="63">
        <f t="shared" si="7"/>
        <v>661</v>
      </c>
      <c r="I63" s="88">
        <f t="shared" si="4"/>
        <v>2.1447112264763139E-3</v>
      </c>
      <c r="J63" s="62">
        <f t="shared" si="8"/>
        <v>-1455</v>
      </c>
    </row>
    <row r="64" spans="1:10">
      <c r="A64" s="97">
        <v>71</v>
      </c>
      <c r="B64" s="107" t="s">
        <v>64</v>
      </c>
      <c r="C64" s="63">
        <v>41777</v>
      </c>
      <c r="D64" s="63">
        <v>45104</v>
      </c>
      <c r="E64" s="63">
        <v>45417</v>
      </c>
      <c r="F64" s="86">
        <f t="shared" si="5"/>
        <v>1.2046965579529946E-2</v>
      </c>
      <c r="G64" s="86">
        <f t="shared" si="6"/>
        <v>8.7129281662158609E-2</v>
      </c>
      <c r="H64" s="63">
        <f t="shared" si="7"/>
        <v>3640</v>
      </c>
      <c r="I64" s="88">
        <f t="shared" si="4"/>
        <v>1.1810512654120701E-2</v>
      </c>
      <c r="J64" s="62">
        <f t="shared" si="8"/>
        <v>313</v>
      </c>
    </row>
    <row r="65" spans="1:22">
      <c r="A65" s="97">
        <v>72</v>
      </c>
      <c r="B65" s="107" t="s">
        <v>65</v>
      </c>
      <c r="C65" s="63">
        <v>3615</v>
      </c>
      <c r="D65" s="63">
        <v>3459</v>
      </c>
      <c r="E65" s="63">
        <v>3090</v>
      </c>
      <c r="F65" s="86">
        <f t="shared" si="5"/>
        <v>8.1962973425694203E-4</v>
      </c>
      <c r="G65" s="86">
        <f t="shared" si="6"/>
        <v>-0.14522821576763487</v>
      </c>
      <c r="H65" s="63">
        <f t="shared" si="7"/>
        <v>-525</v>
      </c>
      <c r="I65" s="88">
        <f t="shared" si="4"/>
        <v>-1.7034393251135625E-3</v>
      </c>
      <c r="J65" s="62">
        <f t="shared" si="8"/>
        <v>-369</v>
      </c>
    </row>
    <row r="66" spans="1:22">
      <c r="A66" s="97">
        <v>73</v>
      </c>
      <c r="B66" s="107" t="s">
        <v>66</v>
      </c>
      <c r="C66" s="63">
        <v>26474</v>
      </c>
      <c r="D66" s="63">
        <v>26503</v>
      </c>
      <c r="E66" s="63">
        <v>26639</v>
      </c>
      <c r="F66" s="86">
        <f t="shared" ref="F66:F90" si="9">E66/$E$90</f>
        <v>7.066057116786627E-3</v>
      </c>
      <c r="G66" s="86">
        <f t="shared" ref="G66:G90" si="10">(E66-C66)/C66</f>
        <v>6.2325300294628697E-3</v>
      </c>
      <c r="H66" s="63">
        <f t="shared" ref="H66:H90" si="11">E66-C66</f>
        <v>165</v>
      </c>
      <c r="I66" s="88">
        <f t="shared" si="4"/>
        <v>5.353666450356911E-4</v>
      </c>
      <c r="J66" s="62">
        <f t="shared" si="8"/>
        <v>136</v>
      </c>
    </row>
    <row r="67" spans="1:22">
      <c r="A67" s="97">
        <v>74</v>
      </c>
      <c r="B67" s="107" t="s">
        <v>67</v>
      </c>
      <c r="C67" s="63">
        <v>8531</v>
      </c>
      <c r="D67" s="63">
        <v>10424</v>
      </c>
      <c r="E67" s="63">
        <v>10383</v>
      </c>
      <c r="F67" s="86">
        <f t="shared" si="9"/>
        <v>2.7541150585080353E-3</v>
      </c>
      <c r="G67" s="86">
        <f t="shared" si="10"/>
        <v>0.21709061071386707</v>
      </c>
      <c r="H67" s="63">
        <f t="shared" si="11"/>
        <v>1852</v>
      </c>
      <c r="I67" s="88">
        <f t="shared" ref="I67:I90" si="12">H67/$H$90</f>
        <v>6.0090850097339393E-3</v>
      </c>
      <c r="J67" s="62">
        <f t="shared" ref="J67:J90" si="13">E67-D67</f>
        <v>-41</v>
      </c>
    </row>
    <row r="68" spans="1:22">
      <c r="A68" s="97">
        <v>75</v>
      </c>
      <c r="B68" s="107" t="s">
        <v>68</v>
      </c>
      <c r="C68" s="63">
        <v>2542</v>
      </c>
      <c r="D68" s="63">
        <v>2405</v>
      </c>
      <c r="E68" s="63">
        <v>2764</v>
      </c>
      <c r="F68" s="86">
        <f t="shared" si="9"/>
        <v>7.3315747103112872E-4</v>
      </c>
      <c r="G68" s="86">
        <f t="shared" si="10"/>
        <v>8.7332808811959081E-2</v>
      </c>
      <c r="H68" s="63">
        <f t="shared" si="11"/>
        <v>222</v>
      </c>
      <c r="I68" s="88">
        <f t="shared" si="12"/>
        <v>7.203114860480208E-4</v>
      </c>
      <c r="J68" s="62">
        <f t="shared" si="13"/>
        <v>359</v>
      </c>
    </row>
    <row r="69" spans="1:22">
      <c r="A69" s="97">
        <v>77</v>
      </c>
      <c r="B69" s="107" t="s">
        <v>69</v>
      </c>
      <c r="C69" s="63">
        <v>6140</v>
      </c>
      <c r="D69" s="63">
        <v>6115</v>
      </c>
      <c r="E69" s="63">
        <v>6180</v>
      </c>
      <c r="F69" s="86">
        <f t="shared" si="9"/>
        <v>1.6392594685138841E-3</v>
      </c>
      <c r="G69" s="86">
        <f t="shared" si="10"/>
        <v>6.5146579804560263E-3</v>
      </c>
      <c r="H69" s="63">
        <f t="shared" si="11"/>
        <v>40</v>
      </c>
      <c r="I69" s="88">
        <f t="shared" si="12"/>
        <v>1.2978585334198572E-4</v>
      </c>
      <c r="J69" s="62">
        <f t="shared" si="13"/>
        <v>65</v>
      </c>
    </row>
    <row r="70" spans="1:22">
      <c r="A70" s="97">
        <v>78</v>
      </c>
      <c r="B70" s="107" t="s">
        <v>70</v>
      </c>
      <c r="C70" s="63">
        <v>10184</v>
      </c>
      <c r="D70" s="63">
        <v>13069</v>
      </c>
      <c r="E70" s="63">
        <v>18610</v>
      </c>
      <c r="F70" s="86">
        <f t="shared" si="9"/>
        <v>4.9363460694244951E-3</v>
      </c>
      <c r="G70" s="86">
        <f t="shared" si="10"/>
        <v>0.82737627651217593</v>
      </c>
      <c r="H70" s="63">
        <f t="shared" si="11"/>
        <v>8426</v>
      </c>
      <c r="I70" s="88">
        <f t="shared" si="12"/>
        <v>2.7339390006489293E-2</v>
      </c>
      <c r="J70" s="62">
        <f t="shared" si="13"/>
        <v>5541</v>
      </c>
    </row>
    <row r="71" spans="1:22">
      <c r="A71" s="97">
        <v>79</v>
      </c>
      <c r="B71" s="107" t="s">
        <v>71</v>
      </c>
      <c r="C71" s="63">
        <v>22876</v>
      </c>
      <c r="D71" s="63">
        <v>22570</v>
      </c>
      <c r="E71" s="63">
        <v>23329</v>
      </c>
      <c r="F71" s="86">
        <f t="shared" si="9"/>
        <v>6.1880718674693202E-3</v>
      </c>
      <c r="G71" s="86">
        <f t="shared" si="10"/>
        <v>1.9802413009267356E-2</v>
      </c>
      <c r="H71" s="63">
        <f t="shared" si="11"/>
        <v>453</v>
      </c>
      <c r="I71" s="88">
        <f t="shared" si="12"/>
        <v>1.4698247890979883E-3</v>
      </c>
      <c r="J71" s="62">
        <f t="shared" si="13"/>
        <v>759</v>
      </c>
    </row>
    <row r="72" spans="1:22">
      <c r="A72" s="97">
        <v>80</v>
      </c>
      <c r="B72" s="107" t="s">
        <v>72</v>
      </c>
      <c r="C72" s="63">
        <v>26702</v>
      </c>
      <c r="D72" s="63">
        <v>31916</v>
      </c>
      <c r="E72" s="63">
        <v>30152</v>
      </c>
      <c r="F72" s="86">
        <f t="shared" si="9"/>
        <v>7.9978885913641797E-3</v>
      </c>
      <c r="G72" s="86">
        <f t="shared" si="10"/>
        <v>0.12920380495843009</v>
      </c>
      <c r="H72" s="63">
        <f t="shared" si="11"/>
        <v>3450</v>
      </c>
      <c r="I72" s="88">
        <f t="shared" si="12"/>
        <v>1.1194029850746268E-2</v>
      </c>
      <c r="J72" s="62">
        <f t="shared" si="13"/>
        <v>-1764</v>
      </c>
    </row>
    <row r="73" spans="1:22">
      <c r="A73" s="97">
        <v>81</v>
      </c>
      <c r="B73" s="107" t="s">
        <v>73</v>
      </c>
      <c r="C73" s="63">
        <v>185776</v>
      </c>
      <c r="D73" s="63">
        <v>219292</v>
      </c>
      <c r="E73" s="63">
        <v>222552</v>
      </c>
      <c r="F73" s="86">
        <f t="shared" si="9"/>
        <v>5.9032439035065033E-2</v>
      </c>
      <c r="G73" s="86">
        <f t="shared" si="10"/>
        <v>0.19795883214193438</v>
      </c>
      <c r="H73" s="63">
        <f t="shared" si="11"/>
        <v>36776</v>
      </c>
      <c r="I73" s="88">
        <f t="shared" si="12"/>
        <v>0.11932511356262167</v>
      </c>
      <c r="J73" s="62">
        <f t="shared" si="13"/>
        <v>3260</v>
      </c>
    </row>
    <row r="74" spans="1:22">
      <c r="A74" s="97">
        <v>82</v>
      </c>
      <c r="B74" s="107" t="s">
        <v>74</v>
      </c>
      <c r="C74" s="63">
        <v>149780</v>
      </c>
      <c r="D74" s="63">
        <v>162390</v>
      </c>
      <c r="E74" s="63">
        <v>160961</v>
      </c>
      <c r="F74" s="86">
        <f t="shared" si="9"/>
        <v>4.2695282089233538E-2</v>
      </c>
      <c r="G74" s="86">
        <f t="shared" si="10"/>
        <v>7.4649485912671926E-2</v>
      </c>
      <c r="H74" s="63">
        <f t="shared" si="11"/>
        <v>11181</v>
      </c>
      <c r="I74" s="88">
        <f t="shared" si="12"/>
        <v>3.627839065541856E-2</v>
      </c>
      <c r="J74" s="62">
        <f t="shared" si="13"/>
        <v>-1429</v>
      </c>
    </row>
    <row r="75" spans="1:22">
      <c r="A75" s="97">
        <v>84</v>
      </c>
      <c r="B75" s="107" t="s">
        <v>75</v>
      </c>
      <c r="C75" s="63">
        <v>1961</v>
      </c>
      <c r="D75" s="63">
        <v>5764</v>
      </c>
      <c r="E75" s="63">
        <v>4753</v>
      </c>
      <c r="F75" s="86">
        <f t="shared" si="9"/>
        <v>1.2607443776450633E-3</v>
      </c>
      <c r="G75" s="86">
        <f t="shared" si="10"/>
        <v>1.4237633860275369</v>
      </c>
      <c r="H75" s="63">
        <f t="shared" si="11"/>
        <v>2792</v>
      </c>
      <c r="I75" s="88">
        <f t="shared" si="12"/>
        <v>9.0590525632706035E-3</v>
      </c>
      <c r="J75" s="62">
        <f t="shared" si="13"/>
        <v>-1011</v>
      </c>
    </row>
    <row r="76" spans="1:22">
      <c r="A76" s="97">
        <v>85</v>
      </c>
      <c r="B76" s="107" t="s">
        <v>76</v>
      </c>
      <c r="C76" s="63">
        <v>333278</v>
      </c>
      <c r="D76" s="63">
        <v>368263</v>
      </c>
      <c r="E76" s="63">
        <v>407457</v>
      </c>
      <c r="F76" s="86">
        <f t="shared" si="9"/>
        <v>0.10807892318159573</v>
      </c>
      <c r="G76" s="86">
        <f t="shared" si="10"/>
        <v>0.22257394727524768</v>
      </c>
      <c r="H76" s="63">
        <f t="shared" si="11"/>
        <v>74179</v>
      </c>
      <c r="I76" s="88">
        <f t="shared" si="12"/>
        <v>0.24068462037637897</v>
      </c>
      <c r="J76" s="62">
        <f t="shared" si="13"/>
        <v>39194</v>
      </c>
    </row>
    <row r="77" spans="1:22">
      <c r="A77" s="97">
        <v>86</v>
      </c>
      <c r="B77" s="107" t="s">
        <v>77</v>
      </c>
      <c r="C77" s="63">
        <v>154205</v>
      </c>
      <c r="D77" s="63">
        <v>165932</v>
      </c>
      <c r="E77" s="63">
        <v>168300</v>
      </c>
      <c r="F77" s="86">
        <f t="shared" si="9"/>
        <v>4.4641969021179076E-2</v>
      </c>
      <c r="G77" s="86">
        <f t="shared" si="10"/>
        <v>9.1404299471482764E-2</v>
      </c>
      <c r="H77" s="63">
        <f t="shared" si="11"/>
        <v>14095</v>
      </c>
      <c r="I77" s="88">
        <f t="shared" si="12"/>
        <v>4.5733290071382222E-2</v>
      </c>
      <c r="J77" s="62">
        <f t="shared" si="13"/>
        <v>2368</v>
      </c>
    </row>
    <row r="78" spans="1:22">
      <c r="A78" s="97">
        <v>87</v>
      </c>
      <c r="B78" s="107" t="s">
        <v>78</v>
      </c>
      <c r="C78" s="62">
        <v>12565</v>
      </c>
      <c r="D78" s="63">
        <v>15035</v>
      </c>
      <c r="E78" s="62">
        <v>15260</v>
      </c>
      <c r="F78" s="86">
        <f t="shared" si="9"/>
        <v>4.047750726459849E-3</v>
      </c>
      <c r="G78" s="86">
        <f t="shared" si="10"/>
        <v>0.21448467966573817</v>
      </c>
      <c r="H78" s="63">
        <f t="shared" si="11"/>
        <v>2695</v>
      </c>
      <c r="I78" s="88">
        <f t="shared" si="12"/>
        <v>8.744321868916289E-3</v>
      </c>
      <c r="J78" s="62">
        <f t="shared" si="13"/>
        <v>225</v>
      </c>
    </row>
    <row r="79" spans="1:22">
      <c r="A79" s="97">
        <v>88</v>
      </c>
      <c r="B79" s="107" t="s">
        <v>79</v>
      </c>
      <c r="C79" s="62">
        <v>24791</v>
      </c>
      <c r="D79" s="63">
        <v>26787</v>
      </c>
      <c r="E79" s="62">
        <v>26946</v>
      </c>
      <c r="F79" s="86">
        <f t="shared" si="9"/>
        <v>7.1474895855299543E-3</v>
      </c>
      <c r="G79" s="86">
        <f t="shared" si="10"/>
        <v>8.6926707272800607E-2</v>
      </c>
      <c r="H79" s="63">
        <f t="shared" si="11"/>
        <v>2155</v>
      </c>
      <c r="I79" s="88">
        <f t="shared" si="12"/>
        <v>6.9922128487994806E-3</v>
      </c>
      <c r="J79" s="62">
        <f t="shared" si="13"/>
        <v>159</v>
      </c>
    </row>
    <row r="80" spans="1:22">
      <c r="A80" s="97">
        <v>90</v>
      </c>
      <c r="B80" s="107" t="s">
        <v>80</v>
      </c>
      <c r="C80" s="62">
        <v>4756</v>
      </c>
      <c r="D80" s="63">
        <v>5549</v>
      </c>
      <c r="E80" s="62">
        <v>5203</v>
      </c>
      <c r="F80" s="86">
        <f t="shared" si="9"/>
        <v>1.3801079311776276E-3</v>
      </c>
      <c r="G80" s="86">
        <f t="shared" si="10"/>
        <v>9.3986543313708995E-2</v>
      </c>
      <c r="H80" s="63">
        <f t="shared" si="11"/>
        <v>447</v>
      </c>
      <c r="I80" s="88">
        <f t="shared" si="12"/>
        <v>1.4503569110966904E-3</v>
      </c>
      <c r="J80" s="62">
        <f t="shared" si="13"/>
        <v>-346</v>
      </c>
      <c r="U80" s="13"/>
      <c r="V80" s="13"/>
    </row>
    <row r="81" spans="1:22">
      <c r="A81" s="97">
        <v>91</v>
      </c>
      <c r="B81" s="107" t="s">
        <v>81</v>
      </c>
      <c r="C81" s="62">
        <v>862</v>
      </c>
      <c r="D81" s="63">
        <v>1177</v>
      </c>
      <c r="E81" s="62">
        <v>991</v>
      </c>
      <c r="F81" s="86">
        <f t="shared" si="9"/>
        <v>2.6286507011282509E-4</v>
      </c>
      <c r="G81" s="86">
        <f t="shared" si="10"/>
        <v>0.14965197215777262</v>
      </c>
      <c r="H81" s="63">
        <f t="shared" si="11"/>
        <v>129</v>
      </c>
      <c r="I81" s="88">
        <f t="shared" si="12"/>
        <v>4.1855937702790395E-4</v>
      </c>
      <c r="J81" s="62">
        <f t="shared" si="13"/>
        <v>-186</v>
      </c>
      <c r="U81" s="11"/>
      <c r="V81" s="11"/>
    </row>
    <row r="82" spans="1:22">
      <c r="A82" s="97">
        <v>92</v>
      </c>
      <c r="B82" s="107" t="s">
        <v>82</v>
      </c>
      <c r="C82" s="62">
        <v>3394</v>
      </c>
      <c r="D82" s="63">
        <v>3217</v>
      </c>
      <c r="E82" s="62">
        <v>3102</v>
      </c>
      <c r="F82" s="86">
        <f t="shared" si="9"/>
        <v>8.2281276235114372E-4</v>
      </c>
      <c r="G82" s="86">
        <f t="shared" si="10"/>
        <v>-8.6034177961107836E-2</v>
      </c>
      <c r="H82" s="63">
        <f t="shared" si="11"/>
        <v>-292</v>
      </c>
      <c r="I82" s="88">
        <f t="shared" si="12"/>
        <v>-9.4743672939649574E-4</v>
      </c>
      <c r="J82" s="62">
        <f t="shared" si="13"/>
        <v>-115</v>
      </c>
    </row>
    <row r="83" spans="1:22">
      <c r="A83" s="97">
        <v>93</v>
      </c>
      <c r="B83" s="107" t="s">
        <v>83</v>
      </c>
      <c r="C83" s="62">
        <v>14884</v>
      </c>
      <c r="D83" s="63">
        <v>13055</v>
      </c>
      <c r="E83" s="62">
        <v>13409</v>
      </c>
      <c r="F83" s="86">
        <f t="shared" si="9"/>
        <v>3.5567686429292347E-3</v>
      </c>
      <c r="G83" s="86">
        <f t="shared" si="10"/>
        <v>-9.9099704380542858E-2</v>
      </c>
      <c r="H83" s="63">
        <f t="shared" si="11"/>
        <v>-1475</v>
      </c>
      <c r="I83" s="88">
        <f t="shared" si="12"/>
        <v>-4.7858533419857232E-3</v>
      </c>
      <c r="J83" s="62">
        <f t="shared" si="13"/>
        <v>354</v>
      </c>
    </row>
    <row r="84" spans="1:22">
      <c r="A84" s="97">
        <v>94</v>
      </c>
      <c r="B84" s="107" t="s">
        <v>84</v>
      </c>
      <c r="C84" s="62">
        <v>16190</v>
      </c>
      <c r="D84" s="63">
        <v>18248</v>
      </c>
      <c r="E84" s="62">
        <v>18568</v>
      </c>
      <c r="F84" s="86">
        <f t="shared" si="9"/>
        <v>4.9252054710947893E-3</v>
      </c>
      <c r="G84" s="86">
        <f t="shared" si="10"/>
        <v>0.14688079061148857</v>
      </c>
      <c r="H84" s="63">
        <f t="shared" si="11"/>
        <v>2378</v>
      </c>
      <c r="I84" s="88">
        <f t="shared" si="12"/>
        <v>7.7157689811810509E-3</v>
      </c>
      <c r="J84" s="62">
        <f t="shared" si="13"/>
        <v>320</v>
      </c>
    </row>
    <row r="85" spans="1:22">
      <c r="A85" s="97">
        <v>95</v>
      </c>
      <c r="B85" s="107" t="s">
        <v>85</v>
      </c>
      <c r="C85" s="62">
        <v>14195</v>
      </c>
      <c r="D85" s="63">
        <v>13595</v>
      </c>
      <c r="E85" s="62">
        <v>13812</v>
      </c>
      <c r="F85" s="86">
        <f t="shared" si="9"/>
        <v>3.6636653364261755E-3</v>
      </c>
      <c r="G85" s="86">
        <f t="shared" si="10"/>
        <v>-2.6981331454737585E-2</v>
      </c>
      <c r="H85" s="63">
        <f t="shared" si="11"/>
        <v>-383</v>
      </c>
      <c r="I85" s="88">
        <f t="shared" si="12"/>
        <v>-1.2426995457495134E-3</v>
      </c>
      <c r="J85" s="62">
        <f t="shared" si="13"/>
        <v>217</v>
      </c>
    </row>
    <row r="86" spans="1:22">
      <c r="A86" s="97">
        <v>96</v>
      </c>
      <c r="B86" s="107" t="s">
        <v>86</v>
      </c>
      <c r="C86" s="62">
        <v>61106</v>
      </c>
      <c r="D86" s="63">
        <v>49831</v>
      </c>
      <c r="E86" s="62">
        <v>50300</v>
      </c>
      <c r="F86" s="86">
        <f t="shared" si="9"/>
        <v>1.3342192761528862E-2</v>
      </c>
      <c r="G86" s="86">
        <f t="shared" si="10"/>
        <v>-0.17684024482047589</v>
      </c>
      <c r="H86" s="63">
        <f t="shared" si="11"/>
        <v>-10806</v>
      </c>
      <c r="I86" s="88">
        <f t="shared" si="12"/>
        <v>-3.5061648280337442E-2</v>
      </c>
      <c r="J86" s="62">
        <f t="shared" si="13"/>
        <v>469</v>
      </c>
    </row>
    <row r="87" spans="1:22">
      <c r="A87" s="97">
        <v>97</v>
      </c>
      <c r="B87" s="107" t="s">
        <v>87</v>
      </c>
      <c r="C87" s="62">
        <v>26500</v>
      </c>
      <c r="D87" s="63">
        <v>31251</v>
      </c>
      <c r="E87" s="62">
        <v>30327</v>
      </c>
      <c r="F87" s="86">
        <f t="shared" si="9"/>
        <v>8.0443077510712873E-3</v>
      </c>
      <c r="G87" s="86">
        <f t="shared" si="10"/>
        <v>0.14441509433962263</v>
      </c>
      <c r="H87" s="63">
        <f t="shared" si="11"/>
        <v>3827</v>
      </c>
      <c r="I87" s="88">
        <f t="shared" si="12"/>
        <v>1.2417261518494484E-2</v>
      </c>
      <c r="J87" s="62">
        <f t="shared" si="13"/>
        <v>-924</v>
      </c>
    </row>
    <row r="88" spans="1:22">
      <c r="A88" s="97">
        <v>98</v>
      </c>
      <c r="B88" s="107" t="s">
        <v>88</v>
      </c>
      <c r="C88" s="62">
        <v>1171</v>
      </c>
      <c r="D88" s="63">
        <v>1274</v>
      </c>
      <c r="E88" s="62">
        <v>1141</v>
      </c>
      <c r="F88" s="86">
        <f t="shared" si="9"/>
        <v>3.0265292129034652E-4</v>
      </c>
      <c r="G88" s="86">
        <f t="shared" si="10"/>
        <v>-2.5619128949615714E-2</v>
      </c>
      <c r="H88" s="63">
        <f t="shared" si="11"/>
        <v>-30</v>
      </c>
      <c r="I88" s="88">
        <f t="shared" si="12"/>
        <v>-9.7339390006489287E-5</v>
      </c>
      <c r="J88" s="62">
        <f t="shared" si="13"/>
        <v>-133</v>
      </c>
    </row>
    <row r="89" spans="1:22" ht="15" thickBot="1">
      <c r="A89" s="97">
        <v>99</v>
      </c>
      <c r="B89" s="107" t="s">
        <v>89</v>
      </c>
      <c r="C89" s="62">
        <v>1579</v>
      </c>
      <c r="D89" s="63">
        <v>1728</v>
      </c>
      <c r="E89" s="62">
        <v>1705</v>
      </c>
      <c r="F89" s="86">
        <f t="shared" si="9"/>
        <v>4.5225524171782722E-4</v>
      </c>
      <c r="G89" s="86">
        <f t="shared" si="10"/>
        <v>7.979734008866371E-2</v>
      </c>
      <c r="H89" s="63">
        <f t="shared" si="11"/>
        <v>126</v>
      </c>
      <c r="I89" s="88">
        <f t="shared" si="12"/>
        <v>4.0882543802725501E-4</v>
      </c>
      <c r="J89" s="62">
        <f t="shared" si="13"/>
        <v>-23</v>
      </c>
    </row>
    <row r="90" spans="1:22" s="13" customFormat="1" ht="15" thickBot="1">
      <c r="A90" s="102" t="s">
        <v>90</v>
      </c>
      <c r="B90" s="103"/>
      <c r="C90" s="90">
        <v>3461795</v>
      </c>
      <c r="D90" s="91">
        <v>3692346</v>
      </c>
      <c r="E90" s="90">
        <v>3769995</v>
      </c>
      <c r="F90" s="92">
        <f t="shared" si="9"/>
        <v>1</v>
      </c>
      <c r="G90" s="92">
        <f t="shared" si="10"/>
        <v>8.9028957520592644E-2</v>
      </c>
      <c r="H90" s="91">
        <f t="shared" si="11"/>
        <v>308200</v>
      </c>
      <c r="I90" s="93">
        <f t="shared" si="12"/>
        <v>1</v>
      </c>
      <c r="J90" s="90">
        <f t="shared" si="13"/>
        <v>77649</v>
      </c>
      <c r="K90" s="35"/>
      <c r="L90" s="35"/>
      <c r="M90" s="35"/>
      <c r="N90" s="35"/>
      <c r="O90" s="35"/>
      <c r="U90" s="9"/>
      <c r="V90" s="9"/>
    </row>
    <row r="91" spans="1:22" s="11" customFormat="1">
      <c r="C91" s="22"/>
      <c r="D91" s="10"/>
      <c r="E91" s="10"/>
      <c r="H91" s="23"/>
      <c r="I91" s="23"/>
      <c r="U91" s="9"/>
      <c r="V91" s="9"/>
    </row>
    <row r="92" spans="1:22">
      <c r="C92" s="10"/>
      <c r="D92" s="10"/>
      <c r="E92" s="10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27"/>
  <sheetViews>
    <sheetView workbookViewId="0">
      <pane ySplit="1" topLeftCell="A20" activePane="bottomLeft" state="frozen"/>
      <selection pane="bottomLeft" activeCell="C28" sqref="C28"/>
    </sheetView>
  </sheetViews>
  <sheetFormatPr defaultColWidth="8.81640625" defaultRowHeight="14.5"/>
  <cols>
    <col min="1" max="1" width="13.7265625" style="9" bestFit="1" customWidth="1"/>
    <col min="2" max="2" width="34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22.54296875" style="9" customWidth="1"/>
    <col min="7" max="7" width="28.453125" style="9" customWidth="1"/>
    <col min="8" max="8" width="26.7265625" style="9" customWidth="1"/>
    <col min="9" max="9" width="20.26953125" style="9" customWidth="1"/>
    <col min="10" max="10" width="29" style="9" customWidth="1"/>
    <col min="11" max="11" width="8.81640625" style="9"/>
    <col min="12" max="12" width="8.81640625" style="11"/>
    <col min="13" max="13" width="37.26953125" style="11" bestFit="1" customWidth="1"/>
    <col min="14" max="21" width="8.81640625" style="11"/>
    <col min="22" max="22" width="33.26953125" style="11" bestFit="1" customWidth="1"/>
    <col min="23" max="16384" width="8.81640625" style="9"/>
  </cols>
  <sheetData>
    <row r="1" spans="1:23" ht="44" thickBot="1">
      <c r="A1" s="17" t="s">
        <v>1</v>
      </c>
      <c r="B1" s="8" t="s">
        <v>91</v>
      </c>
      <c r="C1" s="4">
        <v>41791</v>
      </c>
      <c r="D1" s="4">
        <v>42125</v>
      </c>
      <c r="E1" s="4">
        <v>42156</v>
      </c>
      <c r="F1" s="1" t="s">
        <v>280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23">
      <c r="A2" s="144">
        <v>10</v>
      </c>
      <c r="B2" s="105" t="s">
        <v>10</v>
      </c>
      <c r="C2" s="81">
        <v>118078</v>
      </c>
      <c r="D2" s="81">
        <v>119038</v>
      </c>
      <c r="E2" s="141">
        <v>123238</v>
      </c>
      <c r="F2" s="85">
        <f t="shared" ref="F2:F26" si="0">E2/$E$26</f>
        <v>0.14655540452635699</v>
      </c>
      <c r="G2" s="85">
        <f t="shared" ref="G2:G26" si="1">(E2-C2)/C2</f>
        <v>4.3699927166788055E-2</v>
      </c>
      <c r="H2" s="81">
        <f t="shared" ref="H2:H26" si="2">E2-C2</f>
        <v>5160</v>
      </c>
      <c r="I2" s="87">
        <f>H2/$H$26</f>
        <v>0.25450061652281136</v>
      </c>
      <c r="J2" s="84">
        <f>E2-D2</f>
        <v>4200</v>
      </c>
      <c r="M2" s="78"/>
      <c r="N2" s="100"/>
      <c r="V2" s="3"/>
      <c r="W2" s="12"/>
    </row>
    <row r="3" spans="1:23">
      <c r="A3" s="97">
        <v>11</v>
      </c>
      <c r="B3" s="107" t="s">
        <v>11</v>
      </c>
      <c r="C3" s="63">
        <v>2252</v>
      </c>
      <c r="D3" s="63">
        <v>2582</v>
      </c>
      <c r="E3" s="142">
        <v>2674</v>
      </c>
      <c r="F3" s="86">
        <f t="shared" si="0"/>
        <v>3.179937614238129E-3</v>
      </c>
      <c r="G3" s="86">
        <f t="shared" si="1"/>
        <v>0.18738898756660746</v>
      </c>
      <c r="H3" s="63">
        <f t="shared" si="2"/>
        <v>422</v>
      </c>
      <c r="I3" s="88">
        <f t="shared" ref="I3:I26" si="3">H3/$H$26</f>
        <v>2.0813810110974107E-2</v>
      </c>
      <c r="J3" s="62">
        <f t="shared" ref="J3:J26" si="4">E3-D3</f>
        <v>92</v>
      </c>
      <c r="M3" s="78"/>
      <c r="N3" s="100"/>
      <c r="V3" s="3"/>
      <c r="W3" s="12"/>
    </row>
    <row r="4" spans="1:23">
      <c r="A4" s="97">
        <v>12</v>
      </c>
      <c r="B4" s="107" t="s">
        <v>12</v>
      </c>
      <c r="C4" s="63">
        <v>899</v>
      </c>
      <c r="D4" s="63">
        <v>1250</v>
      </c>
      <c r="E4" s="142">
        <v>1155</v>
      </c>
      <c r="F4" s="86">
        <f t="shared" si="0"/>
        <v>1.3735332626944798E-3</v>
      </c>
      <c r="G4" s="86">
        <f t="shared" si="1"/>
        <v>0.28476084538375973</v>
      </c>
      <c r="H4" s="63">
        <f t="shared" si="2"/>
        <v>256</v>
      </c>
      <c r="I4" s="88">
        <f t="shared" si="3"/>
        <v>1.2626387176325525E-2</v>
      </c>
      <c r="J4" s="62">
        <f t="shared" si="4"/>
        <v>-95</v>
      </c>
      <c r="M4" s="78"/>
      <c r="N4" s="100"/>
      <c r="V4" s="3"/>
      <c r="W4" s="12"/>
    </row>
    <row r="5" spans="1:23">
      <c r="A5" s="97">
        <v>13</v>
      </c>
      <c r="B5" s="107" t="s">
        <v>13</v>
      </c>
      <c r="C5" s="63">
        <v>127264</v>
      </c>
      <c r="D5" s="63">
        <v>121526</v>
      </c>
      <c r="E5" s="142">
        <v>122227</v>
      </c>
      <c r="F5" s="86">
        <f t="shared" si="0"/>
        <v>0.1453531169691413</v>
      </c>
      <c r="G5" s="86">
        <f t="shared" si="1"/>
        <v>-3.957914256977621E-2</v>
      </c>
      <c r="H5" s="63">
        <f t="shared" si="2"/>
        <v>-5037</v>
      </c>
      <c r="I5" s="88">
        <f t="shared" si="3"/>
        <v>-0.24843403205918618</v>
      </c>
      <c r="J5" s="62">
        <f t="shared" si="4"/>
        <v>701</v>
      </c>
      <c r="M5" s="78"/>
      <c r="N5" s="100"/>
      <c r="V5" s="3"/>
      <c r="W5" s="12"/>
    </row>
    <row r="6" spans="1:23">
      <c r="A6" s="97">
        <v>14</v>
      </c>
      <c r="B6" s="107" t="s">
        <v>14</v>
      </c>
      <c r="C6" s="63">
        <v>243150</v>
      </c>
      <c r="D6" s="63">
        <v>240886</v>
      </c>
      <c r="E6" s="142">
        <v>240266</v>
      </c>
      <c r="F6" s="86">
        <f t="shared" si="0"/>
        <v>0.28572583800394102</v>
      </c>
      <c r="G6" s="86">
        <f t="shared" si="1"/>
        <v>-1.1860991157721571E-2</v>
      </c>
      <c r="H6" s="63">
        <f t="shared" si="2"/>
        <v>-2884</v>
      </c>
      <c r="I6" s="88">
        <f t="shared" si="3"/>
        <v>-0.14224414303329222</v>
      </c>
      <c r="J6" s="62">
        <f t="shared" si="4"/>
        <v>-620</v>
      </c>
      <c r="M6" s="78"/>
      <c r="N6" s="100"/>
      <c r="V6" s="3"/>
      <c r="W6" s="12"/>
    </row>
    <row r="7" spans="1:23">
      <c r="A7" s="97">
        <v>15</v>
      </c>
      <c r="B7" s="107" t="s">
        <v>15</v>
      </c>
      <c r="C7" s="63">
        <v>12724</v>
      </c>
      <c r="D7" s="63">
        <v>12788</v>
      </c>
      <c r="E7" s="142">
        <v>12864</v>
      </c>
      <c r="F7" s="86">
        <f t="shared" si="0"/>
        <v>1.5297949689438779E-2</v>
      </c>
      <c r="G7" s="86">
        <f t="shared" si="1"/>
        <v>1.1002829298962591E-2</v>
      </c>
      <c r="H7" s="63">
        <f t="shared" si="2"/>
        <v>140</v>
      </c>
      <c r="I7" s="88">
        <f t="shared" si="3"/>
        <v>6.9050554870530205E-3</v>
      </c>
      <c r="J7" s="62">
        <f t="shared" si="4"/>
        <v>76</v>
      </c>
      <c r="M7" s="78"/>
      <c r="N7" s="100"/>
      <c r="V7" s="3"/>
      <c r="W7" s="12"/>
    </row>
    <row r="8" spans="1:23">
      <c r="A8" s="97">
        <v>16</v>
      </c>
      <c r="B8" s="107" t="s">
        <v>16</v>
      </c>
      <c r="C8" s="63">
        <v>9555</v>
      </c>
      <c r="D8" s="63">
        <v>10280</v>
      </c>
      <c r="E8" s="142">
        <v>10331</v>
      </c>
      <c r="F8" s="86">
        <f t="shared" si="0"/>
        <v>1.2285690161815299E-2</v>
      </c>
      <c r="G8" s="86">
        <f t="shared" si="1"/>
        <v>8.1214024071166929E-2</v>
      </c>
      <c r="H8" s="63">
        <f t="shared" si="2"/>
        <v>776</v>
      </c>
      <c r="I8" s="88">
        <f t="shared" si="3"/>
        <v>3.8273736128236743E-2</v>
      </c>
      <c r="J8" s="62">
        <f t="shared" si="4"/>
        <v>51</v>
      </c>
      <c r="M8" s="78"/>
      <c r="N8" s="100"/>
      <c r="V8" s="3"/>
      <c r="W8" s="12"/>
    </row>
    <row r="9" spans="1:23">
      <c r="A9" s="97">
        <v>17</v>
      </c>
      <c r="B9" s="107" t="s">
        <v>17</v>
      </c>
      <c r="C9" s="63">
        <v>8906</v>
      </c>
      <c r="D9" s="63">
        <v>9420</v>
      </c>
      <c r="E9" s="142">
        <v>9424</v>
      </c>
      <c r="F9" s="86">
        <f t="shared" si="0"/>
        <v>1.1207080058556518E-2</v>
      </c>
      <c r="G9" s="86">
        <f t="shared" si="1"/>
        <v>5.8163036155400853E-2</v>
      </c>
      <c r="H9" s="63">
        <f t="shared" si="2"/>
        <v>518</v>
      </c>
      <c r="I9" s="88">
        <f t="shared" si="3"/>
        <v>2.5548705302096176E-2</v>
      </c>
      <c r="J9" s="62">
        <f t="shared" si="4"/>
        <v>4</v>
      </c>
      <c r="M9" s="78"/>
      <c r="N9" s="100"/>
      <c r="V9" s="3"/>
      <c r="W9" s="12"/>
    </row>
    <row r="10" spans="1:23">
      <c r="A10" s="97">
        <v>18</v>
      </c>
      <c r="B10" s="107" t="s">
        <v>18</v>
      </c>
      <c r="C10" s="63">
        <v>15619</v>
      </c>
      <c r="D10" s="63">
        <v>15008</v>
      </c>
      <c r="E10" s="142">
        <v>14968</v>
      </c>
      <c r="F10" s="86">
        <f t="shared" si="0"/>
        <v>1.780003971949002E-2</v>
      </c>
      <c r="G10" s="86">
        <f t="shared" si="1"/>
        <v>-4.1680005121966839E-2</v>
      </c>
      <c r="H10" s="63">
        <f t="shared" si="2"/>
        <v>-651</v>
      </c>
      <c r="I10" s="88">
        <f t="shared" si="3"/>
        <v>-3.2108508014796547E-2</v>
      </c>
      <c r="J10" s="62">
        <f t="shared" si="4"/>
        <v>-40</v>
      </c>
      <c r="M10" s="78"/>
      <c r="N10" s="100"/>
      <c r="V10" s="3"/>
      <c r="W10" s="12"/>
    </row>
    <row r="11" spans="1:23">
      <c r="A11" s="97">
        <v>19</v>
      </c>
      <c r="B11" s="107" t="s">
        <v>19</v>
      </c>
      <c r="C11" s="63">
        <v>979</v>
      </c>
      <c r="D11" s="63">
        <v>967</v>
      </c>
      <c r="E11" s="142">
        <v>961</v>
      </c>
      <c r="F11" s="86">
        <f t="shared" si="0"/>
        <v>1.142827242813329E-3</v>
      </c>
      <c r="G11" s="86">
        <f t="shared" si="1"/>
        <v>-1.8386108273748723E-2</v>
      </c>
      <c r="H11" s="63">
        <f t="shared" si="2"/>
        <v>-18</v>
      </c>
      <c r="I11" s="88">
        <f t="shared" si="3"/>
        <v>-8.8779284833538836E-4</v>
      </c>
      <c r="J11" s="62">
        <f t="shared" si="4"/>
        <v>-6</v>
      </c>
      <c r="M11" s="78"/>
      <c r="N11" s="100"/>
      <c r="V11" s="3"/>
      <c r="W11" s="12"/>
    </row>
    <row r="12" spans="1:23">
      <c r="A12" s="97">
        <v>20</v>
      </c>
      <c r="B12" s="107" t="s">
        <v>20</v>
      </c>
      <c r="C12" s="63">
        <v>16148</v>
      </c>
      <c r="D12" s="63">
        <v>16650</v>
      </c>
      <c r="E12" s="142">
        <v>16926</v>
      </c>
      <c r="F12" s="86">
        <f t="shared" si="0"/>
        <v>2.0128505631486378E-2</v>
      </c>
      <c r="G12" s="86">
        <f t="shared" si="1"/>
        <v>4.817934109487243E-2</v>
      </c>
      <c r="H12" s="63">
        <f t="shared" si="2"/>
        <v>778</v>
      </c>
      <c r="I12" s="88">
        <f t="shared" si="3"/>
        <v>3.8372379778051788E-2</v>
      </c>
      <c r="J12" s="62">
        <f t="shared" si="4"/>
        <v>276</v>
      </c>
    </row>
    <row r="13" spans="1:23">
      <c r="A13" s="97">
        <v>21</v>
      </c>
      <c r="B13" s="107" t="s">
        <v>21</v>
      </c>
      <c r="C13" s="63">
        <v>6573</v>
      </c>
      <c r="D13" s="63">
        <v>6836</v>
      </c>
      <c r="E13" s="142">
        <v>6899</v>
      </c>
      <c r="F13" s="86">
        <f t="shared" si="0"/>
        <v>8.2043341812374163E-3</v>
      </c>
      <c r="G13" s="86">
        <f t="shared" si="1"/>
        <v>4.9596835539327554E-2</v>
      </c>
      <c r="H13" s="63">
        <f t="shared" si="2"/>
        <v>326</v>
      </c>
      <c r="I13" s="88">
        <f t="shared" si="3"/>
        <v>1.6078914919852035E-2</v>
      </c>
      <c r="J13" s="62">
        <f t="shared" si="4"/>
        <v>63</v>
      </c>
      <c r="M13" s="3"/>
      <c r="N13" s="12"/>
    </row>
    <row r="14" spans="1:23">
      <c r="A14" s="97">
        <v>22</v>
      </c>
      <c r="B14" s="107" t="s">
        <v>22</v>
      </c>
      <c r="C14" s="63">
        <v>36322</v>
      </c>
      <c r="D14" s="63">
        <v>38883</v>
      </c>
      <c r="E14" s="142">
        <v>39565</v>
      </c>
      <c r="F14" s="86">
        <f t="shared" si="0"/>
        <v>4.705094678658623E-2</v>
      </c>
      <c r="G14" s="86">
        <f t="shared" si="1"/>
        <v>8.9284731017014479E-2</v>
      </c>
      <c r="H14" s="63">
        <f t="shared" si="2"/>
        <v>3243</v>
      </c>
      <c r="I14" s="88">
        <f t="shared" si="3"/>
        <v>0.15995067817509248</v>
      </c>
      <c r="J14" s="62">
        <f t="shared" si="4"/>
        <v>682</v>
      </c>
      <c r="M14" s="3"/>
      <c r="N14" s="12"/>
    </row>
    <row r="15" spans="1:23">
      <c r="A15" s="97">
        <v>23</v>
      </c>
      <c r="B15" s="107" t="s">
        <v>23</v>
      </c>
      <c r="C15" s="63">
        <v>26568</v>
      </c>
      <c r="D15" s="63">
        <v>28273</v>
      </c>
      <c r="E15" s="142">
        <v>29051</v>
      </c>
      <c r="F15" s="86">
        <f t="shared" si="0"/>
        <v>3.45476318740583E-2</v>
      </c>
      <c r="G15" s="86">
        <f t="shared" si="1"/>
        <v>9.345829569406805E-2</v>
      </c>
      <c r="H15" s="63">
        <f t="shared" si="2"/>
        <v>2483</v>
      </c>
      <c r="I15" s="88">
        <f t="shared" si="3"/>
        <v>0.12246609124537608</v>
      </c>
      <c r="J15" s="62">
        <f t="shared" si="4"/>
        <v>778</v>
      </c>
      <c r="M15" s="3"/>
      <c r="N15" s="12"/>
    </row>
    <row r="16" spans="1:23">
      <c r="A16" s="97">
        <v>24</v>
      </c>
      <c r="B16" s="107" t="s">
        <v>24</v>
      </c>
      <c r="C16" s="63">
        <v>11439</v>
      </c>
      <c r="D16" s="63">
        <v>11407</v>
      </c>
      <c r="E16" s="142">
        <v>11520</v>
      </c>
      <c r="F16" s="86">
        <f t="shared" si="0"/>
        <v>1.3699656438303382E-2</v>
      </c>
      <c r="G16" s="86">
        <f t="shared" si="1"/>
        <v>7.0810385523210071E-3</v>
      </c>
      <c r="H16" s="63">
        <f t="shared" si="2"/>
        <v>81</v>
      </c>
      <c r="I16" s="88">
        <f t="shared" si="3"/>
        <v>3.9950678175092475E-3</v>
      </c>
      <c r="J16" s="62">
        <f t="shared" si="4"/>
        <v>113</v>
      </c>
      <c r="M16" s="3"/>
      <c r="N16" s="12"/>
      <c r="V16" s="35"/>
      <c r="W16" s="13"/>
    </row>
    <row r="17" spans="1:23">
      <c r="A17" s="97">
        <v>25</v>
      </c>
      <c r="B17" s="107" t="s">
        <v>25</v>
      </c>
      <c r="C17" s="63">
        <v>51282</v>
      </c>
      <c r="D17" s="63">
        <v>53833</v>
      </c>
      <c r="E17" s="142">
        <v>55415</v>
      </c>
      <c r="F17" s="86">
        <f t="shared" si="0"/>
        <v>6.5899866452133846E-2</v>
      </c>
      <c r="G17" s="86">
        <f t="shared" si="1"/>
        <v>8.0593580593580599E-2</v>
      </c>
      <c r="H17" s="63">
        <f t="shared" si="2"/>
        <v>4133</v>
      </c>
      <c r="I17" s="88">
        <f t="shared" si="3"/>
        <v>0.20384710234278669</v>
      </c>
      <c r="J17" s="62">
        <f t="shared" si="4"/>
        <v>1582</v>
      </c>
      <c r="M17" s="3"/>
      <c r="N17" s="12"/>
    </row>
    <row r="18" spans="1:23">
      <c r="A18" s="97">
        <v>26</v>
      </c>
      <c r="B18" s="107" t="s">
        <v>26</v>
      </c>
      <c r="C18" s="63">
        <v>10648</v>
      </c>
      <c r="D18" s="63">
        <v>11201</v>
      </c>
      <c r="E18" s="142">
        <v>11132</v>
      </c>
      <c r="F18" s="86">
        <f t="shared" si="0"/>
        <v>1.3238244398541082E-2</v>
      </c>
      <c r="G18" s="86">
        <f t="shared" si="1"/>
        <v>4.5454545454545456E-2</v>
      </c>
      <c r="H18" s="63">
        <f t="shared" si="2"/>
        <v>484</v>
      </c>
      <c r="I18" s="88">
        <f t="shared" si="3"/>
        <v>2.3871763255240444E-2</v>
      </c>
      <c r="J18" s="62">
        <f t="shared" si="4"/>
        <v>-69</v>
      </c>
      <c r="M18" s="3"/>
      <c r="N18" s="12"/>
    </row>
    <row r="19" spans="1:23">
      <c r="A19" s="97">
        <v>27</v>
      </c>
      <c r="B19" s="107" t="s">
        <v>27</v>
      </c>
      <c r="C19" s="63">
        <v>25144</v>
      </c>
      <c r="D19" s="63">
        <v>27325</v>
      </c>
      <c r="E19" s="142">
        <v>27854</v>
      </c>
      <c r="F19" s="86">
        <f t="shared" si="0"/>
        <v>3.312415194726584E-2</v>
      </c>
      <c r="G19" s="86">
        <f t="shared" si="1"/>
        <v>0.10777919185491569</v>
      </c>
      <c r="H19" s="63">
        <f t="shared" si="2"/>
        <v>2710</v>
      </c>
      <c r="I19" s="88">
        <f t="shared" si="3"/>
        <v>0.13366214549938349</v>
      </c>
      <c r="J19" s="62">
        <f t="shared" si="4"/>
        <v>529</v>
      </c>
      <c r="M19" s="3"/>
      <c r="N19" s="12"/>
    </row>
    <row r="20" spans="1:23">
      <c r="A20" s="97">
        <v>28</v>
      </c>
      <c r="B20" s="107" t="s">
        <v>28</v>
      </c>
      <c r="C20" s="63">
        <v>19052</v>
      </c>
      <c r="D20" s="63">
        <v>18568</v>
      </c>
      <c r="E20" s="142">
        <v>18687</v>
      </c>
      <c r="F20" s="86">
        <f t="shared" si="0"/>
        <v>2.2222697904737441E-2</v>
      </c>
      <c r="G20" s="86">
        <f t="shared" si="1"/>
        <v>-1.9158093638463155E-2</v>
      </c>
      <c r="H20" s="63">
        <f t="shared" si="2"/>
        <v>-365</v>
      </c>
      <c r="I20" s="88">
        <f t="shared" si="3"/>
        <v>-1.8002466091245378E-2</v>
      </c>
      <c r="J20" s="62">
        <f t="shared" si="4"/>
        <v>119</v>
      </c>
      <c r="M20" s="3"/>
      <c r="N20" s="12"/>
    </row>
    <row r="21" spans="1:23">
      <c r="A21" s="97">
        <v>29</v>
      </c>
      <c r="B21" s="107" t="s">
        <v>29</v>
      </c>
      <c r="C21" s="63">
        <v>21418</v>
      </c>
      <c r="D21" s="63">
        <v>23360</v>
      </c>
      <c r="E21" s="142">
        <v>24113</v>
      </c>
      <c r="F21" s="86">
        <f t="shared" si="0"/>
        <v>2.8675331223681377E-2</v>
      </c>
      <c r="G21" s="86">
        <f t="shared" si="1"/>
        <v>0.12582874217947521</v>
      </c>
      <c r="H21" s="63">
        <f t="shared" si="2"/>
        <v>2695</v>
      </c>
      <c r="I21" s="88">
        <f t="shared" si="3"/>
        <v>0.13292231812577066</v>
      </c>
      <c r="J21" s="62">
        <f t="shared" si="4"/>
        <v>753</v>
      </c>
      <c r="M21" s="3"/>
      <c r="N21" s="12"/>
    </row>
    <row r="22" spans="1:23">
      <c r="A22" s="97">
        <v>30</v>
      </c>
      <c r="B22" s="107" t="s">
        <v>30</v>
      </c>
      <c r="C22" s="63">
        <v>2669</v>
      </c>
      <c r="D22" s="63">
        <v>2880</v>
      </c>
      <c r="E22" s="142">
        <v>2929</v>
      </c>
      <c r="F22" s="86">
        <f t="shared" si="0"/>
        <v>3.4831852176901569E-3</v>
      </c>
      <c r="G22" s="86">
        <f t="shared" si="1"/>
        <v>9.7414762083177217E-2</v>
      </c>
      <c r="H22" s="63">
        <f t="shared" si="2"/>
        <v>260</v>
      </c>
      <c r="I22" s="88">
        <f t="shared" si="3"/>
        <v>1.282367447595561E-2</v>
      </c>
      <c r="J22" s="62">
        <f t="shared" si="4"/>
        <v>49</v>
      </c>
      <c r="M22" s="3"/>
      <c r="N22" s="12"/>
    </row>
    <row r="23" spans="1:23">
      <c r="A23" s="97">
        <v>31</v>
      </c>
      <c r="B23" s="107" t="s">
        <v>31</v>
      </c>
      <c r="C23" s="63">
        <v>20433</v>
      </c>
      <c r="D23" s="63">
        <v>22083</v>
      </c>
      <c r="E23" s="142">
        <v>21742</v>
      </c>
      <c r="F23" s="86">
        <f t="shared" si="0"/>
        <v>2.5855723114721542E-2</v>
      </c>
      <c r="G23" s="86">
        <f t="shared" si="1"/>
        <v>6.4063035286056863E-2</v>
      </c>
      <c r="H23" s="63">
        <f t="shared" si="2"/>
        <v>1309</v>
      </c>
      <c r="I23" s="88">
        <f t="shared" si="3"/>
        <v>6.4562268803945749E-2</v>
      </c>
      <c r="J23" s="62">
        <f t="shared" si="4"/>
        <v>-341</v>
      </c>
      <c r="M23" s="3"/>
      <c r="N23" s="12"/>
    </row>
    <row r="24" spans="1:23">
      <c r="A24" s="97">
        <v>32</v>
      </c>
      <c r="B24" s="107" t="s">
        <v>32</v>
      </c>
      <c r="C24" s="63">
        <v>13320</v>
      </c>
      <c r="D24" s="63">
        <v>14875</v>
      </c>
      <c r="E24" s="142">
        <v>14981</v>
      </c>
      <c r="F24" s="86">
        <f t="shared" si="0"/>
        <v>1.7815499401234634E-2</v>
      </c>
      <c r="G24" s="86">
        <f t="shared" si="1"/>
        <v>0.1246996996996997</v>
      </c>
      <c r="H24" s="63">
        <f t="shared" si="2"/>
        <v>1661</v>
      </c>
      <c r="I24" s="88">
        <f t="shared" si="3"/>
        <v>8.1923551171393341E-2</v>
      </c>
      <c r="J24" s="62">
        <f t="shared" si="4"/>
        <v>106</v>
      </c>
    </row>
    <row r="25" spans="1:23" ht="15" thickBot="1">
      <c r="A25" s="97">
        <v>33</v>
      </c>
      <c r="B25" s="107" t="s">
        <v>33</v>
      </c>
      <c r="C25" s="63">
        <v>20180</v>
      </c>
      <c r="D25" s="63">
        <v>21489</v>
      </c>
      <c r="E25" s="142">
        <v>21975</v>
      </c>
      <c r="F25" s="86">
        <f t="shared" si="0"/>
        <v>2.6132808179836532E-2</v>
      </c>
      <c r="G25" s="86">
        <f t="shared" si="1"/>
        <v>8.894945490584738E-2</v>
      </c>
      <c r="H25" s="63">
        <f t="shared" si="2"/>
        <v>1795</v>
      </c>
      <c r="I25" s="88">
        <f t="shared" si="3"/>
        <v>8.8532675709001238E-2</v>
      </c>
      <c r="J25" s="62">
        <f t="shared" si="4"/>
        <v>486</v>
      </c>
    </row>
    <row r="26" spans="1:23" s="13" customFormat="1" ht="15" thickBot="1">
      <c r="A26" s="102" t="s">
        <v>255</v>
      </c>
      <c r="B26" s="143"/>
      <c r="C26" s="139">
        <v>820622</v>
      </c>
      <c r="D26" s="91">
        <v>831408</v>
      </c>
      <c r="E26" s="91">
        <v>840897</v>
      </c>
      <c r="F26" s="92">
        <f t="shared" si="0"/>
        <v>1</v>
      </c>
      <c r="G26" s="92">
        <f t="shared" si="1"/>
        <v>2.4706868692284632E-2</v>
      </c>
      <c r="H26" s="91">
        <f t="shared" si="2"/>
        <v>20275</v>
      </c>
      <c r="I26" s="93">
        <f t="shared" si="3"/>
        <v>1</v>
      </c>
      <c r="J26" s="90">
        <f t="shared" si="4"/>
        <v>9489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11"/>
      <c r="W26" s="9"/>
    </row>
    <row r="27" spans="1:23">
      <c r="H27" s="23"/>
      <c r="I27" s="23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89"/>
  <sheetViews>
    <sheetView zoomScaleNormal="100" workbookViewId="0">
      <pane ySplit="1" topLeftCell="A70" activePane="bottomLeft" state="frozen"/>
      <selection pane="bottomLeft" activeCell="D86" sqref="D86"/>
    </sheetView>
  </sheetViews>
  <sheetFormatPr defaultColWidth="9.1796875" defaultRowHeight="14.5"/>
  <cols>
    <col min="1" max="1" width="11.81640625" style="9" customWidth="1"/>
    <col min="2" max="2" width="16.453125" style="9" bestFit="1" customWidth="1"/>
    <col min="3" max="3" width="12.54296875" style="9" customWidth="1"/>
    <col min="4" max="4" width="12.54296875" style="9" bestFit="1" customWidth="1"/>
    <col min="5" max="5" width="12.54296875" style="9" customWidth="1"/>
    <col min="6" max="6" width="19.26953125" style="9" customWidth="1"/>
    <col min="7" max="7" width="18.1796875" style="9" customWidth="1"/>
    <col min="8" max="8" width="30.453125" style="9" customWidth="1"/>
    <col min="9" max="9" width="27.453125" style="9" customWidth="1"/>
    <col min="10" max="10" width="22.26953125" style="9" customWidth="1"/>
    <col min="11" max="11" width="30.453125" style="9" customWidth="1"/>
    <col min="12" max="12" width="9.1796875" style="11" customWidth="1"/>
    <col min="13" max="19" width="9.1796875" style="11"/>
    <col min="20" max="20" width="9.26953125" style="9" customWidth="1"/>
    <col min="21" max="21" width="12" style="11" customWidth="1"/>
    <col min="22" max="28" width="9.1796875" style="11"/>
    <col min="29" max="29" width="9.1796875" style="11" customWidth="1"/>
    <col min="30" max="37" width="9.1796875" style="11"/>
    <col min="38" max="16384" width="9.1796875" style="9"/>
  </cols>
  <sheetData>
    <row r="1" spans="1:38" ht="58.5" thickBot="1">
      <c r="A1" s="4" t="s">
        <v>92</v>
      </c>
      <c r="B1" s="4" t="s">
        <v>175</v>
      </c>
      <c r="C1" s="4">
        <v>41791</v>
      </c>
      <c r="D1" s="4">
        <v>42125</v>
      </c>
      <c r="E1" s="4">
        <v>42156</v>
      </c>
      <c r="F1" s="1" t="s">
        <v>281</v>
      </c>
      <c r="G1" s="1" t="s">
        <v>276</v>
      </c>
      <c r="H1" s="1" t="s">
        <v>282</v>
      </c>
      <c r="I1" s="1" t="s">
        <v>283</v>
      </c>
      <c r="J1" s="1" t="s">
        <v>278</v>
      </c>
      <c r="K1" s="39" t="s">
        <v>284</v>
      </c>
    </row>
    <row r="2" spans="1:38">
      <c r="A2" s="126">
        <v>1</v>
      </c>
      <c r="B2" s="127" t="s">
        <v>93</v>
      </c>
      <c r="C2" s="84">
        <v>63771</v>
      </c>
      <c r="D2" s="84">
        <v>69553</v>
      </c>
      <c r="E2" s="146">
        <v>68875</v>
      </c>
      <c r="F2" s="148">
        <f>E2/'4a_İl'!E2</f>
        <v>0.23558526048632322</v>
      </c>
      <c r="G2" s="85">
        <f t="shared" ref="G2:G33" si="0">E2/$E$83</f>
        <v>1.8269254999011934E-2</v>
      </c>
      <c r="H2" s="85">
        <f t="shared" ref="H2:H33" si="1">(E2-C2)/C2</f>
        <v>8.0036380172805816E-2</v>
      </c>
      <c r="I2" s="81">
        <f t="shared" ref="I2:I33" si="2">E2-C2</f>
        <v>5104</v>
      </c>
      <c r="J2" s="87">
        <f>I2/$I$83</f>
        <v>1.6560674886437379E-2</v>
      </c>
      <c r="K2" s="84">
        <f t="shared" ref="K2:K33" si="3">E2-D2</f>
        <v>-678</v>
      </c>
      <c r="L2" s="20"/>
      <c r="M2" s="49"/>
      <c r="N2" s="145"/>
      <c r="P2" s="6"/>
      <c r="Q2" s="12"/>
      <c r="T2" s="29"/>
      <c r="U2" s="49"/>
      <c r="V2" s="49"/>
      <c r="W2" s="145"/>
      <c r="AD2" s="49"/>
      <c r="AE2" s="46"/>
      <c r="AK2" s="6"/>
      <c r="AL2" s="12"/>
    </row>
    <row r="3" spans="1:38">
      <c r="A3" s="128">
        <v>2</v>
      </c>
      <c r="B3" s="129" t="s">
        <v>94</v>
      </c>
      <c r="C3" s="62">
        <v>7226</v>
      </c>
      <c r="D3" s="62">
        <v>8129</v>
      </c>
      <c r="E3" s="147">
        <v>7801</v>
      </c>
      <c r="F3" s="149">
        <f>E3/'4a_İl'!E3</f>
        <v>0.17272606500752813</v>
      </c>
      <c r="G3" s="86">
        <f t="shared" si="0"/>
        <v>2.069233513572299E-3</v>
      </c>
      <c r="H3" s="86">
        <f t="shared" si="1"/>
        <v>7.9573761417104899E-2</v>
      </c>
      <c r="I3" s="63">
        <f t="shared" si="2"/>
        <v>575</v>
      </c>
      <c r="J3" s="88">
        <f t="shared" ref="J3:J66" si="4">I3/$I$83</f>
        <v>1.8656716417910447E-3</v>
      </c>
      <c r="K3" s="62">
        <f t="shared" si="3"/>
        <v>-328</v>
      </c>
      <c r="L3" s="20"/>
      <c r="M3" s="49"/>
      <c r="N3" s="145"/>
      <c r="P3" s="6"/>
      <c r="Q3" s="12"/>
      <c r="T3" s="48"/>
      <c r="U3" s="49"/>
      <c r="V3" s="49"/>
      <c r="W3" s="145"/>
      <c r="AD3" s="49"/>
      <c r="AE3" s="46"/>
      <c r="AK3" s="6"/>
      <c r="AL3" s="12"/>
    </row>
    <row r="4" spans="1:38">
      <c r="A4" s="128">
        <v>3</v>
      </c>
      <c r="B4" s="129" t="s">
        <v>95</v>
      </c>
      <c r="C4" s="62">
        <v>14896</v>
      </c>
      <c r="D4" s="62">
        <v>16860</v>
      </c>
      <c r="E4" s="147">
        <v>16904</v>
      </c>
      <c r="F4" s="149">
        <f>E4/'4a_İl'!E4</f>
        <v>0.19143827859569648</v>
      </c>
      <c r="G4" s="86">
        <f t="shared" si="0"/>
        <v>4.4838255753654847E-3</v>
      </c>
      <c r="H4" s="86">
        <f t="shared" si="1"/>
        <v>0.13480128893662729</v>
      </c>
      <c r="I4" s="63">
        <f t="shared" si="2"/>
        <v>2008</v>
      </c>
      <c r="J4" s="88">
        <f t="shared" si="4"/>
        <v>6.5152498377676832E-3</v>
      </c>
      <c r="K4" s="62">
        <f t="shared" si="3"/>
        <v>44</v>
      </c>
      <c r="L4" s="20"/>
      <c r="M4" s="49"/>
      <c r="N4" s="145"/>
      <c r="P4" s="6"/>
      <c r="Q4" s="12"/>
      <c r="T4" s="29"/>
      <c r="U4" s="49"/>
      <c r="V4" s="49"/>
      <c r="W4" s="145"/>
      <c r="AD4" s="49"/>
      <c r="AE4" s="46"/>
      <c r="AK4" s="6"/>
      <c r="AL4" s="12"/>
    </row>
    <row r="5" spans="1:38">
      <c r="A5" s="128">
        <v>4</v>
      </c>
      <c r="B5" s="129" t="s">
        <v>96</v>
      </c>
      <c r="C5" s="62">
        <v>2065</v>
      </c>
      <c r="D5" s="62">
        <v>2852</v>
      </c>
      <c r="E5" s="147">
        <v>2762</v>
      </c>
      <c r="F5" s="149">
        <f>E5/'4a_İl'!E5</f>
        <v>0.11329422863940276</v>
      </c>
      <c r="G5" s="86">
        <f t="shared" si="0"/>
        <v>7.3262696634876175E-4</v>
      </c>
      <c r="H5" s="86">
        <f t="shared" si="1"/>
        <v>0.33753026634382566</v>
      </c>
      <c r="I5" s="63">
        <f t="shared" si="2"/>
        <v>697</v>
      </c>
      <c r="J5" s="88">
        <f t="shared" si="4"/>
        <v>2.2615184944841014E-3</v>
      </c>
      <c r="K5" s="62">
        <f t="shared" si="3"/>
        <v>-90</v>
      </c>
      <c r="L5" s="20"/>
      <c r="M5" s="49"/>
      <c r="N5" s="145"/>
      <c r="P5" s="6"/>
      <c r="Q5" s="12"/>
      <c r="T5" s="48"/>
      <c r="U5" s="49"/>
      <c r="V5" s="49"/>
      <c r="W5" s="145"/>
      <c r="AD5" s="49"/>
      <c r="AE5" s="46"/>
      <c r="AK5" s="6"/>
      <c r="AL5" s="12"/>
    </row>
    <row r="6" spans="1:38">
      <c r="A6" s="128">
        <v>5</v>
      </c>
      <c r="B6" s="129" t="s">
        <v>97</v>
      </c>
      <c r="C6" s="62">
        <v>9372</v>
      </c>
      <c r="D6" s="62">
        <v>9134</v>
      </c>
      <c r="E6" s="147">
        <v>10701</v>
      </c>
      <c r="F6" s="149">
        <f>E6/'4a_İl'!E6</f>
        <v>0.25070871307077758</v>
      </c>
      <c r="G6" s="86">
        <f t="shared" si="0"/>
        <v>2.8384653030043808E-3</v>
      </c>
      <c r="H6" s="86">
        <f t="shared" si="1"/>
        <v>0.14180537772087068</v>
      </c>
      <c r="I6" s="63">
        <f t="shared" si="2"/>
        <v>1329</v>
      </c>
      <c r="J6" s="88">
        <f t="shared" si="4"/>
        <v>4.3121349772874754E-3</v>
      </c>
      <c r="K6" s="62">
        <f t="shared" si="3"/>
        <v>1567</v>
      </c>
      <c r="L6" s="20"/>
      <c r="M6" s="49"/>
      <c r="N6" s="145"/>
      <c r="P6" s="6"/>
      <c r="Q6" s="12"/>
      <c r="T6" s="29"/>
      <c r="U6" s="49"/>
      <c r="V6" s="49"/>
      <c r="W6" s="145"/>
      <c r="AD6" s="49"/>
      <c r="AE6" s="46"/>
      <c r="AK6" s="6"/>
      <c r="AL6" s="12"/>
    </row>
    <row r="7" spans="1:38">
      <c r="A7" s="128">
        <v>6</v>
      </c>
      <c r="B7" s="129" t="s">
        <v>98</v>
      </c>
      <c r="C7" s="62">
        <v>304418</v>
      </c>
      <c r="D7" s="62">
        <v>349609</v>
      </c>
      <c r="E7" s="147">
        <v>356420</v>
      </c>
      <c r="F7" s="149">
        <f>E7/'4a_İl'!E7</f>
        <v>0.30083577685382601</v>
      </c>
      <c r="G7" s="86">
        <f t="shared" si="0"/>
        <v>9.454123944461465E-2</v>
      </c>
      <c r="H7" s="86">
        <f t="shared" si="1"/>
        <v>0.17082432707658549</v>
      </c>
      <c r="I7" s="63">
        <f t="shared" si="2"/>
        <v>52002</v>
      </c>
      <c r="J7" s="88">
        <f t="shared" si="4"/>
        <v>0.16872809863724855</v>
      </c>
      <c r="K7" s="62">
        <f t="shared" si="3"/>
        <v>6811</v>
      </c>
      <c r="L7" s="20"/>
      <c r="M7" s="49"/>
      <c r="N7" s="145"/>
      <c r="P7" s="5"/>
      <c r="Q7" s="12"/>
      <c r="T7" s="48"/>
      <c r="U7" s="49"/>
      <c r="V7" s="49"/>
      <c r="W7" s="145"/>
      <c r="AD7" s="49"/>
      <c r="AE7" s="46"/>
      <c r="AK7" s="6"/>
      <c r="AL7" s="12"/>
    </row>
    <row r="8" spans="1:38">
      <c r="A8" s="128">
        <v>7</v>
      </c>
      <c r="B8" s="129" t="s">
        <v>99</v>
      </c>
      <c r="C8" s="62">
        <v>164000</v>
      </c>
      <c r="D8" s="62">
        <v>171704</v>
      </c>
      <c r="E8" s="147">
        <v>177120</v>
      </c>
      <c r="F8" s="149">
        <f>E8/'4a_İl'!E8</f>
        <v>0.29405660988190918</v>
      </c>
      <c r="G8" s="86">
        <f t="shared" si="0"/>
        <v>4.6981494670417331E-2</v>
      </c>
      <c r="H8" s="86">
        <f t="shared" si="1"/>
        <v>0.08</v>
      </c>
      <c r="I8" s="63">
        <f t="shared" si="2"/>
        <v>13120</v>
      </c>
      <c r="J8" s="88">
        <f t="shared" si="4"/>
        <v>4.2569759896171316E-2</v>
      </c>
      <c r="K8" s="62">
        <f t="shared" si="3"/>
        <v>5416</v>
      </c>
      <c r="L8" s="20"/>
      <c r="M8" s="49"/>
      <c r="N8" s="145"/>
      <c r="P8" s="5"/>
      <c r="Q8" s="12"/>
      <c r="T8" s="29"/>
      <c r="U8" s="49"/>
      <c r="V8" s="49"/>
      <c r="W8" s="145"/>
      <c r="AD8" s="49"/>
      <c r="AE8" s="46"/>
      <c r="AK8" s="6"/>
      <c r="AL8" s="12"/>
    </row>
    <row r="9" spans="1:38">
      <c r="A9" s="128">
        <v>8</v>
      </c>
      <c r="B9" s="129" t="s">
        <v>100</v>
      </c>
      <c r="C9" s="62">
        <v>3845</v>
      </c>
      <c r="D9" s="62">
        <v>4833</v>
      </c>
      <c r="E9" s="147">
        <v>4956</v>
      </c>
      <c r="F9" s="149">
        <f>E9/'4a_İl'!E9</f>
        <v>0.19833520089643028</v>
      </c>
      <c r="G9" s="86">
        <f t="shared" si="0"/>
        <v>1.3145906029053088E-3</v>
      </c>
      <c r="H9" s="86">
        <f t="shared" si="1"/>
        <v>0.28894668400520157</v>
      </c>
      <c r="I9" s="63">
        <f t="shared" si="2"/>
        <v>1111</v>
      </c>
      <c r="J9" s="88">
        <f t="shared" si="4"/>
        <v>3.6048020765736535E-3</v>
      </c>
      <c r="K9" s="62">
        <f t="shared" si="3"/>
        <v>123</v>
      </c>
      <c r="L9" s="20"/>
      <c r="M9" s="49"/>
      <c r="N9" s="145"/>
      <c r="P9" s="6"/>
      <c r="Q9" s="12"/>
      <c r="T9" s="29"/>
      <c r="U9" s="49"/>
      <c r="V9" s="49"/>
      <c r="W9" s="145"/>
      <c r="AD9" s="49"/>
      <c r="AE9" s="46"/>
      <c r="AK9" s="5"/>
      <c r="AL9" s="12"/>
    </row>
    <row r="10" spans="1:38">
      <c r="A10" s="128">
        <v>9</v>
      </c>
      <c r="B10" s="129" t="s">
        <v>101</v>
      </c>
      <c r="C10" s="62">
        <v>40882</v>
      </c>
      <c r="D10" s="62">
        <v>43369</v>
      </c>
      <c r="E10" s="147">
        <v>44741</v>
      </c>
      <c r="F10" s="149">
        <f>E10/'4a_İl'!E10</f>
        <v>0.28590507959025874</v>
      </c>
      <c r="G10" s="86">
        <f t="shared" si="0"/>
        <v>1.1867654996889916E-2</v>
      </c>
      <c r="H10" s="86">
        <f t="shared" si="1"/>
        <v>9.4393620664351058E-2</v>
      </c>
      <c r="I10" s="63">
        <f t="shared" si="2"/>
        <v>3859</v>
      </c>
      <c r="J10" s="88">
        <f t="shared" si="4"/>
        <v>1.2521090201168072E-2</v>
      </c>
      <c r="K10" s="62">
        <f t="shared" si="3"/>
        <v>1372</v>
      </c>
      <c r="L10" s="20"/>
      <c r="M10" s="49"/>
      <c r="N10" s="145"/>
      <c r="P10" s="6"/>
      <c r="Q10" s="12"/>
      <c r="T10" s="48"/>
      <c r="U10" s="49"/>
      <c r="V10" s="49"/>
      <c r="W10" s="145"/>
      <c r="AD10" s="49"/>
      <c r="AE10" s="46"/>
      <c r="AK10" s="6"/>
      <c r="AL10" s="12"/>
    </row>
    <row r="11" spans="1:38">
      <c r="A11" s="128">
        <v>10</v>
      </c>
      <c r="B11" s="129" t="s">
        <v>102</v>
      </c>
      <c r="C11" s="62">
        <v>39860</v>
      </c>
      <c r="D11" s="62">
        <v>42333</v>
      </c>
      <c r="E11" s="147">
        <v>45360</v>
      </c>
      <c r="F11" s="149">
        <f>E11/'4a_İl'!E11</f>
        <v>0.26419094435449114</v>
      </c>
      <c r="G11" s="86">
        <f t="shared" si="0"/>
        <v>1.2031846196082488E-2</v>
      </c>
      <c r="H11" s="86">
        <f t="shared" si="1"/>
        <v>0.13798294029101857</v>
      </c>
      <c r="I11" s="63">
        <f t="shared" si="2"/>
        <v>5500</v>
      </c>
      <c r="J11" s="88">
        <f t="shared" si="4"/>
        <v>1.7845554834523037E-2</v>
      </c>
      <c r="K11" s="62">
        <f t="shared" si="3"/>
        <v>3027</v>
      </c>
      <c r="L11" s="20"/>
      <c r="M11" s="49"/>
      <c r="N11" s="145"/>
      <c r="P11" s="6"/>
      <c r="Q11" s="12"/>
      <c r="T11" s="48"/>
      <c r="U11" s="49"/>
      <c r="V11" s="49"/>
      <c r="W11" s="145"/>
      <c r="AD11" s="49"/>
      <c r="AE11" s="46"/>
      <c r="AK11" s="6"/>
      <c r="AL11" s="12"/>
    </row>
    <row r="12" spans="1:38">
      <c r="A12" s="128">
        <v>11</v>
      </c>
      <c r="B12" s="129" t="s">
        <v>103</v>
      </c>
      <c r="C12" s="62">
        <v>10437</v>
      </c>
      <c r="D12" s="62">
        <v>10725</v>
      </c>
      <c r="E12" s="147">
        <v>11461</v>
      </c>
      <c r="F12" s="149">
        <f>E12/'4a_İl'!E12</f>
        <v>0.26280669571199267</v>
      </c>
      <c r="G12" s="86">
        <f t="shared" si="0"/>
        <v>3.0400570823038227E-3</v>
      </c>
      <c r="H12" s="86">
        <f t="shared" si="1"/>
        <v>9.8112484430391875E-2</v>
      </c>
      <c r="I12" s="63">
        <f t="shared" si="2"/>
        <v>1024</v>
      </c>
      <c r="J12" s="88">
        <f t="shared" si="4"/>
        <v>3.3225178455548346E-3</v>
      </c>
      <c r="K12" s="62">
        <f t="shared" si="3"/>
        <v>736</v>
      </c>
      <c r="L12" s="20"/>
      <c r="M12" s="49"/>
      <c r="N12" s="145"/>
      <c r="P12" s="6"/>
      <c r="Q12" s="12"/>
      <c r="T12" s="29"/>
      <c r="U12" s="49"/>
      <c r="V12" s="49"/>
      <c r="W12" s="145"/>
      <c r="AD12" s="49"/>
      <c r="AE12" s="46"/>
      <c r="AK12" s="6"/>
      <c r="AL12" s="12"/>
    </row>
    <row r="13" spans="1:38">
      <c r="A13" s="128">
        <v>12</v>
      </c>
      <c r="B13" s="129" t="s">
        <v>104</v>
      </c>
      <c r="C13" s="62">
        <v>2734</v>
      </c>
      <c r="D13" s="62">
        <v>4126</v>
      </c>
      <c r="E13" s="147">
        <v>4199</v>
      </c>
      <c r="F13" s="149">
        <f>E13/'4a_İl'!E13</f>
        <v>0.1669383373752634</v>
      </c>
      <c r="G13" s="86">
        <f t="shared" si="0"/>
        <v>1.1137945806294174E-3</v>
      </c>
      <c r="H13" s="86">
        <f t="shared" si="1"/>
        <v>0.53584491587417704</v>
      </c>
      <c r="I13" s="63">
        <f t="shared" si="2"/>
        <v>1465</v>
      </c>
      <c r="J13" s="88">
        <f t="shared" si="4"/>
        <v>4.7534068786502272E-3</v>
      </c>
      <c r="K13" s="62">
        <f t="shared" si="3"/>
        <v>73</v>
      </c>
      <c r="L13" s="20"/>
      <c r="M13" s="49"/>
      <c r="N13" s="145"/>
      <c r="P13" s="6"/>
      <c r="Q13" s="12"/>
      <c r="T13" s="29"/>
      <c r="U13" s="49"/>
      <c r="V13" s="49"/>
      <c r="W13" s="145"/>
      <c r="AD13" s="49"/>
      <c r="AE13" s="46"/>
      <c r="AK13" s="6"/>
      <c r="AL13" s="12"/>
    </row>
    <row r="14" spans="1:38">
      <c r="A14" s="128">
        <v>13</v>
      </c>
      <c r="B14" s="129" t="s">
        <v>105</v>
      </c>
      <c r="C14" s="62">
        <v>1819</v>
      </c>
      <c r="D14" s="62">
        <v>2666</v>
      </c>
      <c r="E14" s="147">
        <v>2399</v>
      </c>
      <c r="F14" s="149">
        <f>E14/'4a_İl'!E14</f>
        <v>0.11242853125878714</v>
      </c>
      <c r="G14" s="86">
        <f t="shared" si="0"/>
        <v>6.3634036649915979E-4</v>
      </c>
      <c r="H14" s="86">
        <f t="shared" si="1"/>
        <v>0.31885651456844422</v>
      </c>
      <c r="I14" s="63">
        <f t="shared" si="2"/>
        <v>580</v>
      </c>
      <c r="J14" s="88">
        <f t="shared" si="4"/>
        <v>1.881894873458793E-3</v>
      </c>
      <c r="K14" s="62">
        <f t="shared" si="3"/>
        <v>-267</v>
      </c>
      <c r="L14" s="20"/>
      <c r="M14" s="49"/>
      <c r="N14" s="145"/>
      <c r="P14" s="6"/>
      <c r="Q14" s="12"/>
      <c r="T14" s="29"/>
      <c r="U14" s="49"/>
      <c r="V14" s="49"/>
      <c r="W14" s="145"/>
      <c r="AD14" s="49"/>
      <c r="AE14" s="46"/>
      <c r="AK14" s="6"/>
      <c r="AL14" s="12"/>
    </row>
    <row r="15" spans="1:38">
      <c r="A15" s="128">
        <v>14</v>
      </c>
      <c r="B15" s="129" t="s">
        <v>106</v>
      </c>
      <c r="C15" s="62">
        <v>15184</v>
      </c>
      <c r="D15" s="62">
        <v>16643</v>
      </c>
      <c r="E15" s="147">
        <v>17470</v>
      </c>
      <c r="F15" s="149">
        <f>E15/'4a_İl'!E15</f>
        <v>0.29415726553291799</v>
      </c>
      <c r="G15" s="86">
        <f t="shared" si="0"/>
        <v>4.6339584004753322E-3</v>
      </c>
      <c r="H15" s="86">
        <f t="shared" si="1"/>
        <v>0.15055321390937829</v>
      </c>
      <c r="I15" s="63">
        <f t="shared" si="2"/>
        <v>2286</v>
      </c>
      <c r="J15" s="88">
        <f t="shared" si="4"/>
        <v>7.417261518494484E-3</v>
      </c>
      <c r="K15" s="62">
        <f t="shared" si="3"/>
        <v>827</v>
      </c>
      <c r="L15" s="20"/>
      <c r="M15" s="49"/>
      <c r="N15" s="145"/>
      <c r="P15" s="5"/>
      <c r="Q15" s="12"/>
      <c r="T15" s="29"/>
      <c r="U15" s="49"/>
      <c r="V15" s="49"/>
      <c r="W15" s="145"/>
      <c r="AD15" s="49"/>
      <c r="AE15" s="46"/>
      <c r="AK15" s="6"/>
      <c r="AL15" s="12"/>
    </row>
    <row r="16" spans="1:38">
      <c r="A16" s="128">
        <v>15</v>
      </c>
      <c r="B16" s="129" t="s">
        <v>107</v>
      </c>
      <c r="C16" s="62">
        <v>7730</v>
      </c>
      <c r="D16" s="62">
        <v>9106</v>
      </c>
      <c r="E16" s="147">
        <v>8936</v>
      </c>
      <c r="F16" s="149">
        <f>E16/'4a_İl'!E16</f>
        <v>0.24213521203089011</v>
      </c>
      <c r="G16" s="86">
        <f t="shared" si="0"/>
        <v>2.3702949208155447E-3</v>
      </c>
      <c r="H16" s="86">
        <f t="shared" si="1"/>
        <v>0.15601552393272963</v>
      </c>
      <c r="I16" s="63">
        <f t="shared" si="2"/>
        <v>1206</v>
      </c>
      <c r="J16" s="88">
        <f t="shared" si="4"/>
        <v>3.9130434782608699E-3</v>
      </c>
      <c r="K16" s="62">
        <f t="shared" si="3"/>
        <v>-170</v>
      </c>
      <c r="L16" s="20"/>
      <c r="M16" s="49"/>
      <c r="N16" s="145"/>
      <c r="P16" s="6"/>
      <c r="Q16" s="12"/>
      <c r="T16" s="30"/>
      <c r="U16" s="49"/>
      <c r="V16" s="49"/>
      <c r="W16" s="145"/>
      <c r="AD16" s="49"/>
      <c r="AE16" s="46"/>
      <c r="AK16" s="6"/>
      <c r="AL16" s="12"/>
    </row>
    <row r="17" spans="1:38">
      <c r="A17" s="128">
        <v>16</v>
      </c>
      <c r="B17" s="129" t="s">
        <v>108</v>
      </c>
      <c r="C17" s="62">
        <v>179566</v>
      </c>
      <c r="D17" s="62">
        <v>188864</v>
      </c>
      <c r="E17" s="147">
        <v>191995</v>
      </c>
      <c r="F17" s="149">
        <f>E17/'4a_İl'!E17</f>
        <v>0.29554515647368501</v>
      </c>
      <c r="G17" s="86">
        <f t="shared" si="0"/>
        <v>5.0927123245521545E-2</v>
      </c>
      <c r="H17" s="86">
        <f t="shared" si="1"/>
        <v>6.921688961161912E-2</v>
      </c>
      <c r="I17" s="63">
        <f t="shared" si="2"/>
        <v>12429</v>
      </c>
      <c r="J17" s="88">
        <f t="shared" si="4"/>
        <v>4.0327709279688512E-2</v>
      </c>
      <c r="K17" s="62">
        <f t="shared" si="3"/>
        <v>3131</v>
      </c>
      <c r="L17" s="20"/>
      <c r="AL17" s="11"/>
    </row>
    <row r="18" spans="1:38">
      <c r="A18" s="128">
        <v>17</v>
      </c>
      <c r="B18" s="129" t="s">
        <v>109</v>
      </c>
      <c r="C18" s="62">
        <v>18402</v>
      </c>
      <c r="D18" s="62">
        <v>21186</v>
      </c>
      <c r="E18" s="147">
        <v>21983</v>
      </c>
      <c r="F18" s="149">
        <f>E18/'4a_İl'!E18</f>
        <v>0.27836800850945281</v>
      </c>
      <c r="G18" s="86">
        <f t="shared" si="0"/>
        <v>5.8310422162363611E-3</v>
      </c>
      <c r="H18" s="86">
        <f t="shared" si="1"/>
        <v>0.19459841321595478</v>
      </c>
      <c r="I18" s="63">
        <f t="shared" si="2"/>
        <v>3581</v>
      </c>
      <c r="J18" s="88">
        <f t="shared" si="4"/>
        <v>1.1619078520441271E-2</v>
      </c>
      <c r="K18" s="62">
        <f t="shared" si="3"/>
        <v>797</v>
      </c>
      <c r="L18" s="20"/>
      <c r="M18" s="6"/>
      <c r="N18" s="12"/>
      <c r="U18" s="6"/>
      <c r="V18" s="46"/>
      <c r="AC18" s="49"/>
    </row>
    <row r="19" spans="1:38">
      <c r="A19" s="128">
        <v>18</v>
      </c>
      <c r="B19" s="129" t="s">
        <v>110</v>
      </c>
      <c r="C19" s="62">
        <v>5526</v>
      </c>
      <c r="D19" s="62">
        <v>5949</v>
      </c>
      <c r="E19" s="147">
        <v>5691</v>
      </c>
      <c r="F19" s="149">
        <f>E19/'4a_İl'!E19</f>
        <v>0.23510699826489301</v>
      </c>
      <c r="G19" s="86">
        <f t="shared" si="0"/>
        <v>1.5095510736751641E-3</v>
      </c>
      <c r="H19" s="86">
        <f t="shared" si="1"/>
        <v>2.9858849077090119E-2</v>
      </c>
      <c r="I19" s="63">
        <f t="shared" si="2"/>
        <v>165</v>
      </c>
      <c r="J19" s="88">
        <f t="shared" si="4"/>
        <v>5.353666450356911E-4</v>
      </c>
      <c r="K19" s="62">
        <f t="shared" si="3"/>
        <v>-258</v>
      </c>
      <c r="L19" s="20"/>
      <c r="M19" s="6"/>
      <c r="N19" s="12"/>
      <c r="U19" s="5"/>
      <c r="V19" s="46"/>
      <c r="AC19" s="49"/>
    </row>
    <row r="20" spans="1:38">
      <c r="A20" s="128">
        <v>19</v>
      </c>
      <c r="B20" s="129" t="s">
        <v>111</v>
      </c>
      <c r="C20" s="62">
        <v>11929</v>
      </c>
      <c r="D20" s="62">
        <v>12805</v>
      </c>
      <c r="E20" s="147">
        <v>12461</v>
      </c>
      <c r="F20" s="149">
        <f>E20/'4a_İl'!E20</f>
        <v>0.22217269599015815</v>
      </c>
      <c r="G20" s="86">
        <f t="shared" si="0"/>
        <v>3.3053094234872992E-3</v>
      </c>
      <c r="H20" s="86">
        <f t="shared" si="1"/>
        <v>4.4597200100595188E-2</v>
      </c>
      <c r="I20" s="63">
        <f t="shared" si="2"/>
        <v>532</v>
      </c>
      <c r="J20" s="88">
        <f t="shared" si="4"/>
        <v>1.72615184944841E-3</v>
      </c>
      <c r="K20" s="62">
        <f t="shared" si="3"/>
        <v>-344</v>
      </c>
      <c r="L20" s="20"/>
      <c r="M20" s="6"/>
      <c r="N20" s="12"/>
      <c r="U20" s="5"/>
      <c r="V20" s="46"/>
      <c r="AC20" s="49"/>
    </row>
    <row r="21" spans="1:38">
      <c r="A21" s="128">
        <v>20</v>
      </c>
      <c r="B21" s="129" t="s">
        <v>112</v>
      </c>
      <c r="C21" s="62">
        <v>58672</v>
      </c>
      <c r="D21" s="62">
        <v>60982</v>
      </c>
      <c r="E21" s="147">
        <v>61733</v>
      </c>
      <c r="F21" s="149">
        <f>E21/'4a_İl'!E21</f>
        <v>0.32667456898832642</v>
      </c>
      <c r="G21" s="86">
        <f t="shared" si="0"/>
        <v>1.6374822778279546E-2</v>
      </c>
      <c r="H21" s="86">
        <f t="shared" si="1"/>
        <v>5.217139350968094E-2</v>
      </c>
      <c r="I21" s="63">
        <f t="shared" si="2"/>
        <v>3061</v>
      </c>
      <c r="J21" s="88">
        <f t="shared" si="4"/>
        <v>9.9318624269954577E-3</v>
      </c>
      <c r="K21" s="62">
        <f t="shared" si="3"/>
        <v>751</v>
      </c>
      <c r="L21" s="20"/>
      <c r="M21" s="6"/>
      <c r="N21" s="12"/>
      <c r="U21" s="5"/>
      <c r="V21" s="46"/>
      <c r="AC21" s="49"/>
    </row>
    <row r="22" spans="1:38">
      <c r="A22" s="128">
        <v>21</v>
      </c>
      <c r="B22" s="129" t="s">
        <v>113</v>
      </c>
      <c r="C22" s="62">
        <v>18991</v>
      </c>
      <c r="D22" s="62">
        <v>21435</v>
      </c>
      <c r="E22" s="147">
        <v>22360</v>
      </c>
      <c r="F22" s="149">
        <f>E22/'4a_İl'!E22</f>
        <v>0.17547852428525462</v>
      </c>
      <c r="G22" s="86">
        <f t="shared" si="0"/>
        <v>5.9310423488625318E-3</v>
      </c>
      <c r="H22" s="86">
        <f t="shared" si="1"/>
        <v>0.17739982096782686</v>
      </c>
      <c r="I22" s="63">
        <f t="shared" si="2"/>
        <v>3369</v>
      </c>
      <c r="J22" s="88">
        <f t="shared" si="4"/>
        <v>1.0931213497728747E-2</v>
      </c>
      <c r="K22" s="62">
        <f t="shared" si="3"/>
        <v>925</v>
      </c>
      <c r="L22" s="20"/>
      <c r="M22" s="6"/>
      <c r="N22" s="12"/>
      <c r="U22" s="6"/>
      <c r="V22" s="46"/>
      <c r="AC22" s="49"/>
    </row>
    <row r="23" spans="1:38">
      <c r="A23" s="128">
        <v>22</v>
      </c>
      <c r="B23" s="129" t="s">
        <v>114</v>
      </c>
      <c r="C23" s="62">
        <v>19836</v>
      </c>
      <c r="D23" s="62">
        <v>19935</v>
      </c>
      <c r="E23" s="147">
        <v>21327</v>
      </c>
      <c r="F23" s="149">
        <f>E23/'4a_İl'!E23</f>
        <v>0.34266846621035379</v>
      </c>
      <c r="G23" s="86">
        <f t="shared" si="0"/>
        <v>5.6570366804200006E-3</v>
      </c>
      <c r="H23" s="86">
        <f t="shared" si="1"/>
        <v>7.5166364186327883E-2</v>
      </c>
      <c r="I23" s="63">
        <f t="shared" si="2"/>
        <v>1491</v>
      </c>
      <c r="J23" s="88">
        <f t="shared" si="4"/>
        <v>4.8377676833225181E-3</v>
      </c>
      <c r="K23" s="62">
        <f t="shared" si="3"/>
        <v>1392</v>
      </c>
      <c r="L23" s="20"/>
      <c r="M23" s="6"/>
      <c r="N23" s="12"/>
      <c r="U23" s="5"/>
      <c r="V23" s="46"/>
      <c r="AC23" s="49"/>
    </row>
    <row r="24" spans="1:38">
      <c r="A24" s="128">
        <v>23</v>
      </c>
      <c r="B24" s="129" t="s">
        <v>115</v>
      </c>
      <c r="C24" s="62">
        <v>9139</v>
      </c>
      <c r="D24" s="62">
        <v>10646</v>
      </c>
      <c r="E24" s="147">
        <v>10437</v>
      </c>
      <c r="F24" s="149">
        <f>E24/'4a_İl'!E24</f>
        <v>0.16300935542817874</v>
      </c>
      <c r="G24" s="86">
        <f t="shared" si="0"/>
        <v>2.768438684931943E-3</v>
      </c>
      <c r="H24" s="86">
        <f t="shared" si="1"/>
        <v>0.14202866834445782</v>
      </c>
      <c r="I24" s="63">
        <f t="shared" si="2"/>
        <v>1298</v>
      </c>
      <c r="J24" s="88">
        <f t="shared" si="4"/>
        <v>4.2115509409474368E-3</v>
      </c>
      <c r="K24" s="62">
        <f t="shared" si="3"/>
        <v>-209</v>
      </c>
      <c r="L24" s="20"/>
      <c r="M24" s="6"/>
      <c r="N24" s="12"/>
      <c r="U24" s="6"/>
      <c r="V24" s="46"/>
      <c r="AC24" s="49"/>
    </row>
    <row r="25" spans="1:38">
      <c r="A25" s="128">
        <v>24</v>
      </c>
      <c r="B25" s="129" t="s">
        <v>116</v>
      </c>
      <c r="C25" s="62">
        <v>5052</v>
      </c>
      <c r="D25" s="62">
        <v>4884</v>
      </c>
      <c r="E25" s="147">
        <v>5536</v>
      </c>
      <c r="F25" s="149">
        <f>E25/'4a_İl'!E25</f>
        <v>0.19809632863379376</v>
      </c>
      <c r="G25" s="86">
        <f t="shared" si="0"/>
        <v>1.4684369607917251E-3</v>
      </c>
      <c r="H25" s="86">
        <f t="shared" si="1"/>
        <v>9.5803642121931903E-2</v>
      </c>
      <c r="I25" s="63">
        <f t="shared" si="2"/>
        <v>484</v>
      </c>
      <c r="J25" s="88">
        <f t="shared" si="4"/>
        <v>1.5704088254380273E-3</v>
      </c>
      <c r="K25" s="62">
        <f t="shared" si="3"/>
        <v>652</v>
      </c>
      <c r="L25" s="20"/>
      <c r="M25" s="6"/>
      <c r="N25" s="46"/>
      <c r="P25" s="6"/>
      <c r="Q25" s="46"/>
      <c r="U25" s="5"/>
      <c r="V25" s="46"/>
      <c r="AC25" s="49"/>
    </row>
    <row r="26" spans="1:38">
      <c r="A26" s="128">
        <v>25</v>
      </c>
      <c r="B26" s="129" t="s">
        <v>117</v>
      </c>
      <c r="C26" s="62">
        <v>11592</v>
      </c>
      <c r="D26" s="62">
        <v>12532</v>
      </c>
      <c r="E26" s="147">
        <v>13670</v>
      </c>
      <c r="F26" s="149">
        <f>E26/'4a_İl'!E26</f>
        <v>0.16542226847538027</v>
      </c>
      <c r="G26" s="86">
        <f t="shared" si="0"/>
        <v>3.6259995039781218E-3</v>
      </c>
      <c r="H26" s="86">
        <f t="shared" si="1"/>
        <v>0.1792615596963423</v>
      </c>
      <c r="I26" s="63">
        <f t="shared" si="2"/>
        <v>2078</v>
      </c>
      <c r="J26" s="88">
        <f t="shared" si="4"/>
        <v>6.7423750811161582E-3</v>
      </c>
      <c r="K26" s="62">
        <f t="shared" si="3"/>
        <v>1138</v>
      </c>
      <c r="L26" s="20"/>
      <c r="M26" s="6"/>
      <c r="N26" s="46"/>
      <c r="P26" s="6"/>
      <c r="Q26" s="46"/>
      <c r="U26" s="5"/>
      <c r="V26" s="46"/>
      <c r="AC26" s="49"/>
    </row>
    <row r="27" spans="1:38">
      <c r="A27" s="128">
        <v>26</v>
      </c>
      <c r="B27" s="129" t="s">
        <v>118</v>
      </c>
      <c r="C27" s="62">
        <v>44727</v>
      </c>
      <c r="D27" s="62">
        <v>48532</v>
      </c>
      <c r="E27" s="147">
        <v>48627</v>
      </c>
      <c r="F27" s="149">
        <f>E27/'4a_İl'!E27</f>
        <v>0.28286148064987116</v>
      </c>
      <c r="G27" s="86">
        <f t="shared" si="0"/>
        <v>1.2898425594728905E-2</v>
      </c>
      <c r="H27" s="86">
        <f t="shared" si="1"/>
        <v>8.7195653632034339E-2</v>
      </c>
      <c r="I27" s="63">
        <f t="shared" si="2"/>
        <v>3900</v>
      </c>
      <c r="J27" s="88">
        <f t="shared" si="4"/>
        <v>1.2654120700843608E-2</v>
      </c>
      <c r="K27" s="62">
        <f t="shared" si="3"/>
        <v>95</v>
      </c>
      <c r="L27" s="20"/>
      <c r="M27" s="6"/>
      <c r="N27" s="46"/>
      <c r="P27" s="6"/>
      <c r="Q27" s="46"/>
      <c r="U27" s="5"/>
      <c r="V27" s="46"/>
      <c r="AC27" s="49"/>
    </row>
    <row r="28" spans="1:38">
      <c r="A28" s="128">
        <v>27</v>
      </c>
      <c r="B28" s="129" t="s">
        <v>119</v>
      </c>
      <c r="C28" s="62">
        <v>38783</v>
      </c>
      <c r="D28" s="62">
        <v>41899</v>
      </c>
      <c r="E28" s="147">
        <v>42394</v>
      </c>
      <c r="F28" s="149">
        <f>E28/'4a_İl'!E28</f>
        <v>0.15534798843519715</v>
      </c>
      <c r="G28" s="86">
        <f t="shared" si="0"/>
        <v>1.1245107752132296E-2</v>
      </c>
      <c r="H28" s="86">
        <f t="shared" si="1"/>
        <v>9.3107804966093388E-2</v>
      </c>
      <c r="I28" s="63">
        <f t="shared" si="2"/>
        <v>3611</v>
      </c>
      <c r="J28" s="88">
        <f t="shared" si="4"/>
        <v>1.171641791044776E-2</v>
      </c>
      <c r="K28" s="62">
        <f t="shared" si="3"/>
        <v>495</v>
      </c>
      <c r="L28" s="20"/>
      <c r="M28" s="6"/>
      <c r="N28" s="46"/>
      <c r="P28" s="6"/>
      <c r="Q28" s="46"/>
      <c r="U28" s="5"/>
      <c r="V28" s="46"/>
      <c r="AC28" s="49"/>
    </row>
    <row r="29" spans="1:38">
      <c r="A29" s="128">
        <v>28</v>
      </c>
      <c r="B29" s="129" t="s">
        <v>120</v>
      </c>
      <c r="C29" s="62">
        <v>13032</v>
      </c>
      <c r="D29" s="62">
        <v>14204</v>
      </c>
      <c r="E29" s="147">
        <v>13513</v>
      </c>
      <c r="F29" s="149">
        <f>E29/'4a_İl'!E29</f>
        <v>0.28587446317882759</v>
      </c>
      <c r="G29" s="86">
        <f t="shared" si="0"/>
        <v>3.584354886412316E-3</v>
      </c>
      <c r="H29" s="86">
        <f t="shared" si="1"/>
        <v>3.6909146715776553E-2</v>
      </c>
      <c r="I29" s="63">
        <f t="shared" si="2"/>
        <v>481</v>
      </c>
      <c r="J29" s="88">
        <f t="shared" si="4"/>
        <v>1.5606748864373783E-3</v>
      </c>
      <c r="K29" s="62">
        <f t="shared" si="3"/>
        <v>-691</v>
      </c>
      <c r="L29" s="20"/>
      <c r="M29" s="6"/>
      <c r="N29" s="46"/>
      <c r="P29" s="6"/>
      <c r="Q29" s="46"/>
      <c r="U29" s="6"/>
      <c r="V29" s="46"/>
      <c r="AC29" s="49"/>
    </row>
    <row r="30" spans="1:38">
      <c r="A30" s="128">
        <v>29</v>
      </c>
      <c r="B30" s="129" t="s">
        <v>121</v>
      </c>
      <c r="C30" s="62">
        <v>2235</v>
      </c>
      <c r="D30" s="62">
        <v>2814</v>
      </c>
      <c r="E30" s="147">
        <v>2903</v>
      </c>
      <c r="F30" s="149">
        <f>E30/'4a_İl'!E30</f>
        <v>0.19527781514866138</v>
      </c>
      <c r="G30" s="86">
        <f t="shared" si="0"/>
        <v>7.7002754645563189E-4</v>
      </c>
      <c r="H30" s="86">
        <f t="shared" si="1"/>
        <v>0.29888143176733784</v>
      </c>
      <c r="I30" s="63">
        <f t="shared" si="2"/>
        <v>668</v>
      </c>
      <c r="J30" s="88">
        <f t="shared" si="4"/>
        <v>2.1674237508111614E-3</v>
      </c>
      <c r="K30" s="62">
        <f t="shared" si="3"/>
        <v>89</v>
      </c>
      <c r="L30" s="20"/>
      <c r="M30" s="6"/>
      <c r="N30" s="46"/>
      <c r="P30" s="6"/>
      <c r="Q30" s="46"/>
      <c r="U30" s="5"/>
      <c r="V30" s="46"/>
      <c r="AC30" s="49"/>
    </row>
    <row r="31" spans="1:38">
      <c r="A31" s="128">
        <v>30</v>
      </c>
      <c r="B31" s="129" t="s">
        <v>122</v>
      </c>
      <c r="C31" s="62">
        <v>1807</v>
      </c>
      <c r="D31" s="62">
        <v>2574</v>
      </c>
      <c r="E31" s="147">
        <v>3112</v>
      </c>
      <c r="F31" s="149">
        <f>E31/'4a_İl'!E31</f>
        <v>0.20529058645029355</v>
      </c>
      <c r="G31" s="86">
        <f t="shared" si="0"/>
        <v>8.2546528576297844E-4</v>
      </c>
      <c r="H31" s="86">
        <f t="shared" si="1"/>
        <v>0.72219147758716107</v>
      </c>
      <c r="I31" s="63">
        <f t="shared" si="2"/>
        <v>1305</v>
      </c>
      <c r="J31" s="88">
        <f t="shared" si="4"/>
        <v>4.2342634652822843E-3</v>
      </c>
      <c r="K31" s="62">
        <f t="shared" si="3"/>
        <v>538</v>
      </c>
      <c r="L31" s="20"/>
      <c r="M31" s="6"/>
      <c r="N31" s="46"/>
      <c r="P31" s="5"/>
      <c r="Q31" s="46"/>
      <c r="U31" s="6"/>
      <c r="V31" s="46"/>
      <c r="AC31" s="49"/>
    </row>
    <row r="32" spans="1:38">
      <c r="A32" s="128">
        <v>31</v>
      </c>
      <c r="B32" s="129" t="s">
        <v>123</v>
      </c>
      <c r="C32" s="62">
        <v>27984</v>
      </c>
      <c r="D32" s="62">
        <v>30758</v>
      </c>
      <c r="E32" s="147">
        <v>31166</v>
      </c>
      <c r="F32" s="149">
        <f>E32/'4a_İl'!E32</f>
        <v>0.20042830408303697</v>
      </c>
      <c r="G32" s="86">
        <f t="shared" si="0"/>
        <v>8.2668544653242242E-3</v>
      </c>
      <c r="H32" s="86">
        <f t="shared" si="1"/>
        <v>0.11370783304745569</v>
      </c>
      <c r="I32" s="63">
        <f t="shared" si="2"/>
        <v>3182</v>
      </c>
      <c r="J32" s="88">
        <f t="shared" si="4"/>
        <v>1.0324464633354964E-2</v>
      </c>
      <c r="K32" s="62">
        <f t="shared" si="3"/>
        <v>408</v>
      </c>
      <c r="L32" s="20"/>
      <c r="M32" s="6"/>
      <c r="N32" s="46"/>
      <c r="P32" s="6"/>
      <c r="Q32" s="46"/>
      <c r="U32" s="5"/>
      <c r="V32" s="46"/>
      <c r="AC32" s="49"/>
    </row>
    <row r="33" spans="1:30">
      <c r="A33" s="128">
        <v>32</v>
      </c>
      <c r="B33" s="129" t="s">
        <v>124</v>
      </c>
      <c r="C33" s="62">
        <v>14597</v>
      </c>
      <c r="D33" s="62">
        <v>15124</v>
      </c>
      <c r="E33" s="147">
        <v>17569</v>
      </c>
      <c r="F33" s="149">
        <f>E33/'4a_İl'!E33</f>
        <v>0.27822382694348108</v>
      </c>
      <c r="G33" s="86">
        <f t="shared" si="0"/>
        <v>4.660218382252496E-3</v>
      </c>
      <c r="H33" s="86">
        <f t="shared" si="1"/>
        <v>0.20360348016715762</v>
      </c>
      <c r="I33" s="63">
        <f t="shared" si="2"/>
        <v>2972</v>
      </c>
      <c r="J33" s="88">
        <f t="shared" si="4"/>
        <v>9.6430889033095393E-3</v>
      </c>
      <c r="K33" s="62">
        <f t="shared" si="3"/>
        <v>2445</v>
      </c>
      <c r="L33" s="20"/>
      <c r="M33" s="6"/>
      <c r="N33" s="46"/>
      <c r="P33" s="6"/>
      <c r="Q33" s="46"/>
      <c r="U33" s="6"/>
      <c r="V33" s="12"/>
      <c r="AC33" s="6"/>
      <c r="AD33" s="12"/>
    </row>
    <row r="34" spans="1:30">
      <c r="A34" s="128">
        <v>33</v>
      </c>
      <c r="B34" s="129" t="s">
        <v>125</v>
      </c>
      <c r="C34" s="62">
        <v>49810</v>
      </c>
      <c r="D34" s="62">
        <v>53155</v>
      </c>
      <c r="E34" s="147">
        <v>54086</v>
      </c>
      <c r="F34" s="149">
        <f>E34/'4a_İl'!E34</f>
        <v>0.23670850620590655</v>
      </c>
      <c r="G34" s="86">
        <f t="shared" ref="G34:G65" si="5">E34/$E$83</f>
        <v>1.4346438125249503E-2</v>
      </c>
      <c r="H34" s="86">
        <f t="shared" ref="H34:H65" si="6">(E34-C34)/C34</f>
        <v>8.5846215619353544E-2</v>
      </c>
      <c r="I34" s="63">
        <f t="shared" ref="I34:I65" si="7">E34-C34</f>
        <v>4276</v>
      </c>
      <c r="J34" s="88">
        <f t="shared" si="4"/>
        <v>1.3874107722258274E-2</v>
      </c>
      <c r="K34" s="62">
        <f t="shared" ref="K34:K66" si="8">E34-D34</f>
        <v>931</v>
      </c>
      <c r="L34" s="20"/>
      <c r="M34" s="6"/>
      <c r="N34" s="46"/>
      <c r="P34" s="6"/>
      <c r="Q34" s="46"/>
      <c r="U34" s="6"/>
      <c r="V34" s="12"/>
    </row>
    <row r="35" spans="1:30">
      <c r="A35" s="128">
        <v>34</v>
      </c>
      <c r="B35" s="129" t="s">
        <v>126</v>
      </c>
      <c r="C35" s="62">
        <v>1186068</v>
      </c>
      <c r="D35" s="62">
        <v>1231289</v>
      </c>
      <c r="E35" s="147">
        <v>1245892</v>
      </c>
      <c r="F35" s="149">
        <f>E35/'4a_İl'!E35</f>
        <v>0.30721530311414114</v>
      </c>
      <c r="G35" s="86">
        <f t="shared" si="5"/>
        <v>0.33047576986176375</v>
      </c>
      <c r="H35" s="86">
        <f t="shared" si="6"/>
        <v>5.0438929302535775E-2</v>
      </c>
      <c r="I35" s="63">
        <f t="shared" si="7"/>
        <v>59824</v>
      </c>
      <c r="J35" s="88">
        <f t="shared" si="4"/>
        <v>0.19410772225827386</v>
      </c>
      <c r="K35" s="62">
        <f t="shared" si="8"/>
        <v>14603</v>
      </c>
      <c r="L35" s="20"/>
      <c r="M35" s="6"/>
      <c r="N35" s="46"/>
      <c r="P35" s="6"/>
      <c r="Q35" s="46"/>
    </row>
    <row r="36" spans="1:30">
      <c r="A36" s="128">
        <v>35</v>
      </c>
      <c r="B36" s="129" t="s">
        <v>127</v>
      </c>
      <c r="C36" s="62">
        <v>254738</v>
      </c>
      <c r="D36" s="62">
        <v>264063</v>
      </c>
      <c r="E36" s="147">
        <v>270154</v>
      </c>
      <c r="F36" s="149">
        <f>E36/'4a_İl'!E36</f>
        <v>0.31182757223638752</v>
      </c>
      <c r="G36" s="86">
        <f t="shared" si="5"/>
        <v>7.1658980980080875E-2</v>
      </c>
      <c r="H36" s="86">
        <f t="shared" si="6"/>
        <v>6.0517080294263129E-2</v>
      </c>
      <c r="I36" s="63">
        <f t="shared" si="7"/>
        <v>15416</v>
      </c>
      <c r="J36" s="88">
        <f t="shared" si="4"/>
        <v>5.0019467878001295E-2</v>
      </c>
      <c r="K36" s="62">
        <f t="shared" si="8"/>
        <v>6091</v>
      </c>
      <c r="L36" s="20"/>
      <c r="M36" s="6"/>
      <c r="N36" s="46"/>
      <c r="P36" s="5"/>
      <c r="Q36" s="46"/>
    </row>
    <row r="37" spans="1:30">
      <c r="A37" s="128">
        <v>36</v>
      </c>
      <c r="B37" s="129" t="s">
        <v>128</v>
      </c>
      <c r="C37" s="62">
        <v>3165</v>
      </c>
      <c r="D37" s="62">
        <v>4100</v>
      </c>
      <c r="E37" s="147">
        <v>3978</v>
      </c>
      <c r="F37" s="149">
        <f>E37/'4a_İl'!E37</f>
        <v>0.16823852823006979</v>
      </c>
      <c r="G37" s="86">
        <f t="shared" si="5"/>
        <v>1.0551738132278689E-3</v>
      </c>
      <c r="H37" s="86">
        <f t="shared" si="6"/>
        <v>0.25687203791469193</v>
      </c>
      <c r="I37" s="63">
        <f t="shared" si="7"/>
        <v>813</v>
      </c>
      <c r="J37" s="88">
        <f t="shared" si="4"/>
        <v>2.6378974691758598E-3</v>
      </c>
      <c r="K37" s="62">
        <f t="shared" si="8"/>
        <v>-122</v>
      </c>
      <c r="L37" s="20"/>
      <c r="M37" s="6"/>
      <c r="N37" s="46"/>
      <c r="P37" s="5"/>
      <c r="Q37" s="46"/>
    </row>
    <row r="38" spans="1:30">
      <c r="A38" s="128">
        <v>37</v>
      </c>
      <c r="B38" s="129" t="s">
        <v>129</v>
      </c>
      <c r="C38" s="62">
        <v>10266</v>
      </c>
      <c r="D38" s="62">
        <v>10454</v>
      </c>
      <c r="E38" s="147">
        <v>11024</v>
      </c>
      <c r="F38" s="149">
        <f>E38/'4a_İl'!E38</f>
        <v>0.22957101207830072</v>
      </c>
      <c r="G38" s="86">
        <f t="shared" si="5"/>
        <v>2.9241418092066434E-3</v>
      </c>
      <c r="H38" s="86">
        <f t="shared" si="6"/>
        <v>7.3835963374245084E-2</v>
      </c>
      <c r="I38" s="63">
        <f t="shared" si="7"/>
        <v>758</v>
      </c>
      <c r="J38" s="88">
        <f t="shared" si="4"/>
        <v>2.4594419208306293E-3</v>
      </c>
      <c r="K38" s="62">
        <f t="shared" si="8"/>
        <v>570</v>
      </c>
      <c r="L38" s="20"/>
      <c r="M38" s="6"/>
      <c r="N38" s="46"/>
      <c r="P38" s="6"/>
      <c r="Q38" s="46"/>
    </row>
    <row r="39" spans="1:30">
      <c r="A39" s="128">
        <v>38</v>
      </c>
      <c r="B39" s="129" t="s">
        <v>130</v>
      </c>
      <c r="C39" s="62">
        <v>40270</v>
      </c>
      <c r="D39" s="62">
        <v>42317</v>
      </c>
      <c r="E39" s="147">
        <v>43808</v>
      </c>
      <c r="F39" s="149">
        <f>E39/'4a_İl'!E39</f>
        <v>0.19338975044917384</v>
      </c>
      <c r="G39" s="86">
        <f t="shared" si="5"/>
        <v>1.1620174562565732E-2</v>
      </c>
      <c r="H39" s="86">
        <f t="shared" si="6"/>
        <v>8.7856965482989824E-2</v>
      </c>
      <c r="I39" s="63">
        <f t="shared" si="7"/>
        <v>3538</v>
      </c>
      <c r="J39" s="88">
        <f t="shared" si="4"/>
        <v>1.1479558728098638E-2</v>
      </c>
      <c r="K39" s="62">
        <f t="shared" si="8"/>
        <v>1491</v>
      </c>
      <c r="L39" s="20"/>
      <c r="M39" s="6"/>
      <c r="N39" s="46"/>
      <c r="P39" s="6"/>
      <c r="Q39" s="46"/>
    </row>
    <row r="40" spans="1:30">
      <c r="A40" s="128">
        <v>39</v>
      </c>
      <c r="B40" s="129" t="s">
        <v>131</v>
      </c>
      <c r="C40" s="62">
        <v>18090</v>
      </c>
      <c r="D40" s="62">
        <v>19498</v>
      </c>
      <c r="E40" s="147">
        <v>20245</v>
      </c>
      <c r="F40" s="149">
        <f>E40/'4a_İl'!E40</f>
        <v>0.31453918339444409</v>
      </c>
      <c r="G40" s="86">
        <f t="shared" si="5"/>
        <v>5.3700336472594793E-3</v>
      </c>
      <c r="H40" s="86">
        <f t="shared" si="6"/>
        <v>0.11912658927584301</v>
      </c>
      <c r="I40" s="63">
        <f t="shared" si="7"/>
        <v>2155</v>
      </c>
      <c r="J40" s="88">
        <f t="shared" si="4"/>
        <v>6.9922128487994806E-3</v>
      </c>
      <c r="K40" s="62">
        <f t="shared" si="8"/>
        <v>747</v>
      </c>
      <c r="L40" s="20"/>
      <c r="M40" s="6"/>
    </row>
    <row r="41" spans="1:30">
      <c r="A41" s="128">
        <v>40</v>
      </c>
      <c r="B41" s="129" t="s">
        <v>132</v>
      </c>
      <c r="C41" s="62">
        <v>4375</v>
      </c>
      <c r="D41" s="62">
        <v>4552</v>
      </c>
      <c r="E41" s="147">
        <v>4811</v>
      </c>
      <c r="F41" s="149">
        <f>E41/'4a_İl'!E41</f>
        <v>0.18944674148454421</v>
      </c>
      <c r="G41" s="86">
        <f t="shared" si="5"/>
        <v>1.2761290134337049E-3</v>
      </c>
      <c r="H41" s="86">
        <f t="shared" si="6"/>
        <v>9.9657142857142861E-2</v>
      </c>
      <c r="I41" s="63">
        <f t="shared" si="7"/>
        <v>436</v>
      </c>
      <c r="J41" s="88">
        <f t="shared" si="4"/>
        <v>1.4146658014276444E-3</v>
      </c>
      <c r="K41" s="62">
        <f t="shared" si="8"/>
        <v>259</v>
      </c>
      <c r="L41" s="20"/>
      <c r="M41" s="6"/>
    </row>
    <row r="42" spans="1:30">
      <c r="A42" s="128">
        <v>41</v>
      </c>
      <c r="B42" s="129" t="s">
        <v>133</v>
      </c>
      <c r="C42" s="62">
        <v>98732</v>
      </c>
      <c r="D42" s="62">
        <v>108712</v>
      </c>
      <c r="E42" s="147">
        <v>110594</v>
      </c>
      <c r="F42" s="149">
        <f>E42/'4a_İl'!E42</f>
        <v>0.23794913722621455</v>
      </c>
      <c r="G42" s="86">
        <f t="shared" si="5"/>
        <v>2.9335317420845386E-2</v>
      </c>
      <c r="H42" s="86">
        <f t="shared" si="6"/>
        <v>0.12014341854717822</v>
      </c>
      <c r="I42" s="63">
        <f t="shared" si="7"/>
        <v>11862</v>
      </c>
      <c r="J42" s="88">
        <f t="shared" si="4"/>
        <v>3.8487994808565865E-2</v>
      </c>
      <c r="K42" s="62">
        <f t="shared" si="8"/>
        <v>1882</v>
      </c>
      <c r="L42" s="20"/>
      <c r="M42" s="6"/>
    </row>
    <row r="43" spans="1:30">
      <c r="A43" s="128">
        <v>42</v>
      </c>
      <c r="B43" s="129" t="s">
        <v>134</v>
      </c>
      <c r="C43" s="62">
        <v>49388</v>
      </c>
      <c r="D43" s="62">
        <v>51634</v>
      </c>
      <c r="E43" s="147">
        <v>55011</v>
      </c>
      <c r="F43" s="149">
        <f>E43/'4a_İl'!E43</f>
        <v>0.18084361470260463</v>
      </c>
      <c r="G43" s="86">
        <f t="shared" si="5"/>
        <v>1.4591796540844219E-2</v>
      </c>
      <c r="H43" s="86">
        <f t="shared" si="6"/>
        <v>0.11385356766825949</v>
      </c>
      <c r="I43" s="63">
        <f t="shared" si="7"/>
        <v>5623</v>
      </c>
      <c r="J43" s="88">
        <f t="shared" si="4"/>
        <v>1.8244646333549643E-2</v>
      </c>
      <c r="K43" s="62">
        <f t="shared" si="8"/>
        <v>3377</v>
      </c>
      <c r="L43" s="20"/>
      <c r="M43" s="6"/>
    </row>
    <row r="44" spans="1:30">
      <c r="A44" s="128">
        <v>43</v>
      </c>
      <c r="B44" s="129" t="s">
        <v>135</v>
      </c>
      <c r="C44" s="62">
        <v>15390</v>
      </c>
      <c r="D44" s="62">
        <v>16749</v>
      </c>
      <c r="E44" s="147">
        <v>18343</v>
      </c>
      <c r="F44" s="149">
        <f>E44/'4a_İl'!E44</f>
        <v>0.21543755799067452</v>
      </c>
      <c r="G44" s="86">
        <f t="shared" si="5"/>
        <v>4.8655236943285071E-3</v>
      </c>
      <c r="H44" s="86">
        <f t="shared" si="6"/>
        <v>0.19187784275503575</v>
      </c>
      <c r="I44" s="63">
        <f t="shared" si="7"/>
        <v>2953</v>
      </c>
      <c r="J44" s="88">
        <f t="shared" si="4"/>
        <v>9.5814406229720959E-3</v>
      </c>
      <c r="K44" s="62">
        <f t="shared" si="8"/>
        <v>1594</v>
      </c>
      <c r="L44" s="20"/>
      <c r="M44" s="6"/>
    </row>
    <row r="45" spans="1:30">
      <c r="A45" s="128">
        <v>44</v>
      </c>
      <c r="B45" s="129" t="s">
        <v>136</v>
      </c>
      <c r="C45" s="62">
        <v>17424</v>
      </c>
      <c r="D45" s="62">
        <v>19365</v>
      </c>
      <c r="E45" s="147">
        <v>18978</v>
      </c>
      <c r="F45" s="149">
        <f>E45/'4a_İl'!E45</f>
        <v>0.20203547171418229</v>
      </c>
      <c r="G45" s="86">
        <f t="shared" si="5"/>
        <v>5.0339589309800143E-3</v>
      </c>
      <c r="H45" s="86">
        <f t="shared" si="6"/>
        <v>8.9187327823691459E-2</v>
      </c>
      <c r="I45" s="63">
        <f t="shared" si="7"/>
        <v>1554</v>
      </c>
      <c r="J45" s="88">
        <f t="shared" si="4"/>
        <v>5.0421804023361456E-3</v>
      </c>
      <c r="K45" s="62">
        <f t="shared" si="8"/>
        <v>-387</v>
      </c>
      <c r="L45" s="20"/>
      <c r="M45" s="6"/>
    </row>
    <row r="46" spans="1:30">
      <c r="A46" s="128">
        <v>45</v>
      </c>
      <c r="B46" s="129" t="s">
        <v>137</v>
      </c>
      <c r="C46" s="62">
        <v>52881</v>
      </c>
      <c r="D46" s="62">
        <v>56870</v>
      </c>
      <c r="E46" s="147">
        <v>58809</v>
      </c>
      <c r="F46" s="149">
        <f>E46/'4a_İl'!E46</f>
        <v>0.26001087634130488</v>
      </c>
      <c r="G46" s="86">
        <f t="shared" si="5"/>
        <v>1.5599224932659061E-2</v>
      </c>
      <c r="H46" s="86">
        <f t="shared" si="6"/>
        <v>0.1121007545243093</v>
      </c>
      <c r="I46" s="63">
        <f t="shared" si="7"/>
        <v>5928</v>
      </c>
      <c r="J46" s="88">
        <f t="shared" si="4"/>
        <v>1.9234263465282283E-2</v>
      </c>
      <c r="K46" s="62">
        <f t="shared" si="8"/>
        <v>1939</v>
      </c>
      <c r="L46" s="20"/>
      <c r="M46" s="6"/>
    </row>
    <row r="47" spans="1:30">
      <c r="A47" s="128">
        <v>46</v>
      </c>
      <c r="B47" s="129" t="s">
        <v>138</v>
      </c>
      <c r="C47" s="62">
        <v>19492</v>
      </c>
      <c r="D47" s="62">
        <v>21545</v>
      </c>
      <c r="E47" s="147">
        <v>22799</v>
      </c>
      <c r="F47" s="149">
        <f>E47/'4a_İl'!E47</f>
        <v>0.16662159890668049</v>
      </c>
      <c r="G47" s="86">
        <f t="shared" si="5"/>
        <v>6.0474881266420781E-3</v>
      </c>
      <c r="H47" s="86">
        <f t="shared" si="6"/>
        <v>0.16965934742458444</v>
      </c>
      <c r="I47" s="63">
        <f t="shared" si="7"/>
        <v>3307</v>
      </c>
      <c r="J47" s="88">
        <f t="shared" si="4"/>
        <v>1.073004542504867E-2</v>
      </c>
      <c r="K47" s="62">
        <f t="shared" si="8"/>
        <v>1254</v>
      </c>
      <c r="L47" s="20"/>
      <c r="M47" s="6"/>
    </row>
    <row r="48" spans="1:30">
      <c r="A48" s="128">
        <v>47</v>
      </c>
      <c r="B48" s="129" t="s">
        <v>139</v>
      </c>
      <c r="C48" s="62">
        <v>5027</v>
      </c>
      <c r="D48" s="62">
        <v>7139</v>
      </c>
      <c r="E48" s="147">
        <v>6364</v>
      </c>
      <c r="F48" s="149">
        <f>E48/'4a_İl'!E48</f>
        <v>0.10572833599149388</v>
      </c>
      <c r="G48" s="86">
        <f t="shared" si="5"/>
        <v>1.6880658992916436E-3</v>
      </c>
      <c r="H48" s="86">
        <f t="shared" si="6"/>
        <v>0.2659637955042769</v>
      </c>
      <c r="I48" s="63">
        <f t="shared" si="7"/>
        <v>1337</v>
      </c>
      <c r="J48" s="88">
        <f t="shared" si="4"/>
        <v>4.3380921479558732E-3</v>
      </c>
      <c r="K48" s="62">
        <f t="shared" si="8"/>
        <v>-775</v>
      </c>
      <c r="L48" s="20"/>
      <c r="N48" s="46"/>
      <c r="P48" s="6"/>
      <c r="Q48" s="46"/>
    </row>
    <row r="49" spans="1:17">
      <c r="A49" s="128">
        <v>48</v>
      </c>
      <c r="B49" s="129" t="s">
        <v>140</v>
      </c>
      <c r="C49" s="62">
        <v>56408</v>
      </c>
      <c r="D49" s="62">
        <v>57833</v>
      </c>
      <c r="E49" s="147">
        <v>63335</v>
      </c>
      <c r="F49" s="149">
        <f>E49/'4a_İl'!E49</f>
        <v>0.27348607848556034</v>
      </c>
      <c r="G49" s="86">
        <f t="shared" si="5"/>
        <v>1.6799757028855476E-2</v>
      </c>
      <c r="H49" s="86">
        <f t="shared" si="6"/>
        <v>0.12280173025102822</v>
      </c>
      <c r="I49" s="63">
        <f t="shared" si="7"/>
        <v>6927</v>
      </c>
      <c r="J49" s="88">
        <f t="shared" si="4"/>
        <v>2.2475665152498377E-2</v>
      </c>
      <c r="K49" s="62">
        <f t="shared" si="8"/>
        <v>5502</v>
      </c>
      <c r="L49" s="20"/>
      <c r="N49" s="46"/>
      <c r="P49" s="6"/>
      <c r="Q49" s="46"/>
    </row>
    <row r="50" spans="1:17">
      <c r="A50" s="128">
        <v>49</v>
      </c>
      <c r="B50" s="129" t="s">
        <v>141</v>
      </c>
      <c r="C50" s="62">
        <v>2228</v>
      </c>
      <c r="D50" s="62">
        <v>2901</v>
      </c>
      <c r="E50" s="147">
        <v>2631</v>
      </c>
      <c r="F50" s="149">
        <f>E50/'4a_İl'!E50</f>
        <v>0.12868042648928885</v>
      </c>
      <c r="G50" s="86">
        <f t="shared" si="5"/>
        <v>6.9787890965372634E-4</v>
      </c>
      <c r="H50" s="86">
        <f t="shared" si="6"/>
        <v>0.18087971274685816</v>
      </c>
      <c r="I50" s="63">
        <f t="shared" si="7"/>
        <v>403</v>
      </c>
      <c r="J50" s="88">
        <f t="shared" si="4"/>
        <v>1.3075924724205061E-3</v>
      </c>
      <c r="K50" s="62">
        <f t="shared" si="8"/>
        <v>-270</v>
      </c>
      <c r="L50" s="20"/>
      <c r="N50" s="46"/>
      <c r="P50" s="6"/>
      <c r="Q50" s="46"/>
    </row>
    <row r="51" spans="1:17">
      <c r="A51" s="128">
        <v>50</v>
      </c>
      <c r="B51" s="129" t="s">
        <v>142</v>
      </c>
      <c r="C51" s="62">
        <v>7730</v>
      </c>
      <c r="D51" s="62">
        <v>8527</v>
      </c>
      <c r="E51" s="147">
        <v>8873</v>
      </c>
      <c r="F51" s="149">
        <f>E51/'4a_İl'!E51</f>
        <v>0.21474901979766689</v>
      </c>
      <c r="G51" s="86">
        <f t="shared" si="5"/>
        <v>2.3535840233209859E-3</v>
      </c>
      <c r="H51" s="86">
        <f t="shared" si="6"/>
        <v>0.14786545924967659</v>
      </c>
      <c r="I51" s="63">
        <f t="shared" si="7"/>
        <v>1143</v>
      </c>
      <c r="J51" s="88">
        <f t="shared" si="4"/>
        <v>3.708630759247242E-3</v>
      </c>
      <c r="K51" s="62">
        <f t="shared" si="8"/>
        <v>346</v>
      </c>
      <c r="L51" s="20"/>
      <c r="N51" s="46"/>
      <c r="P51" s="6"/>
      <c r="Q51" s="46"/>
    </row>
    <row r="52" spans="1:17">
      <c r="A52" s="128">
        <v>51</v>
      </c>
      <c r="B52" s="129" t="s">
        <v>143</v>
      </c>
      <c r="C52" s="62">
        <v>6715</v>
      </c>
      <c r="D52" s="62">
        <v>7201</v>
      </c>
      <c r="E52" s="147">
        <v>7486</v>
      </c>
      <c r="F52" s="149">
        <f>E52/'4a_İl'!E52</f>
        <v>0.19167349446947973</v>
      </c>
      <c r="G52" s="86">
        <f t="shared" si="5"/>
        <v>1.9856790260995042E-3</v>
      </c>
      <c r="H52" s="86">
        <f t="shared" si="6"/>
        <v>0.11481757259865971</v>
      </c>
      <c r="I52" s="63">
        <f t="shared" si="7"/>
        <v>771</v>
      </c>
      <c r="J52" s="88">
        <f t="shared" si="4"/>
        <v>2.5016223231667748E-3</v>
      </c>
      <c r="K52" s="62">
        <f t="shared" si="8"/>
        <v>285</v>
      </c>
      <c r="L52" s="20"/>
      <c r="N52" s="46"/>
      <c r="P52" s="6"/>
      <c r="Q52" s="46"/>
    </row>
    <row r="53" spans="1:17">
      <c r="A53" s="128">
        <v>52</v>
      </c>
      <c r="B53" s="129" t="s">
        <v>144</v>
      </c>
      <c r="C53" s="62">
        <v>21124</v>
      </c>
      <c r="D53" s="62">
        <v>22384</v>
      </c>
      <c r="E53" s="147">
        <v>22581</v>
      </c>
      <c r="F53" s="149">
        <f>E53/'4a_İl'!E53</f>
        <v>0.29472571361447197</v>
      </c>
      <c r="G53" s="86">
        <f t="shared" si="5"/>
        <v>5.9896631162640801E-3</v>
      </c>
      <c r="H53" s="86">
        <f t="shared" si="6"/>
        <v>6.8973679227419052E-2</v>
      </c>
      <c r="I53" s="63">
        <f t="shared" si="7"/>
        <v>1457</v>
      </c>
      <c r="J53" s="88">
        <f t="shared" si="4"/>
        <v>4.7274497079818302E-3</v>
      </c>
      <c r="K53" s="62">
        <f t="shared" si="8"/>
        <v>197</v>
      </c>
      <c r="L53" s="20"/>
      <c r="N53" s="46"/>
      <c r="P53" s="6"/>
      <c r="Q53" s="46"/>
    </row>
    <row r="54" spans="1:17">
      <c r="A54" s="128">
        <v>53</v>
      </c>
      <c r="B54" s="129" t="s">
        <v>145</v>
      </c>
      <c r="C54" s="62">
        <v>9046</v>
      </c>
      <c r="D54" s="62">
        <v>11238</v>
      </c>
      <c r="E54" s="147">
        <v>10468</v>
      </c>
      <c r="F54" s="149">
        <f>E54/'4a_İl'!E54</f>
        <v>0.21368498407773331</v>
      </c>
      <c r="G54" s="86">
        <f t="shared" si="5"/>
        <v>2.7766615075086308E-3</v>
      </c>
      <c r="H54" s="86">
        <f t="shared" si="6"/>
        <v>0.15719655096175106</v>
      </c>
      <c r="I54" s="63">
        <f t="shared" si="7"/>
        <v>1422</v>
      </c>
      <c r="J54" s="88">
        <f t="shared" si="4"/>
        <v>4.6138870863075927E-3</v>
      </c>
      <c r="K54" s="62">
        <f t="shared" si="8"/>
        <v>-770</v>
      </c>
      <c r="L54" s="20"/>
      <c r="N54" s="46"/>
      <c r="P54" s="6"/>
      <c r="Q54" s="46"/>
    </row>
    <row r="55" spans="1:17">
      <c r="A55" s="128">
        <v>54</v>
      </c>
      <c r="B55" s="129" t="s">
        <v>146</v>
      </c>
      <c r="C55" s="62">
        <v>39537</v>
      </c>
      <c r="D55" s="62">
        <v>43303</v>
      </c>
      <c r="E55" s="147">
        <v>45946</v>
      </c>
      <c r="F55" s="149">
        <f>E55/'4a_İl'!E55</f>
        <v>0.26136570492400107</v>
      </c>
      <c r="G55" s="86">
        <f t="shared" si="5"/>
        <v>1.2187284068016006E-2</v>
      </c>
      <c r="H55" s="86">
        <f t="shared" si="6"/>
        <v>0.16210132281154363</v>
      </c>
      <c r="I55" s="63">
        <f t="shared" si="7"/>
        <v>6409</v>
      </c>
      <c r="J55" s="88">
        <f t="shared" si="4"/>
        <v>2.0794938351719663E-2</v>
      </c>
      <c r="K55" s="62">
        <f t="shared" si="8"/>
        <v>2643</v>
      </c>
      <c r="L55" s="20"/>
      <c r="N55" s="46"/>
      <c r="P55" s="6"/>
      <c r="Q55" s="46"/>
    </row>
    <row r="56" spans="1:17">
      <c r="A56" s="128">
        <v>55</v>
      </c>
      <c r="B56" s="129" t="s">
        <v>147</v>
      </c>
      <c r="C56" s="62">
        <v>39519</v>
      </c>
      <c r="D56" s="62">
        <v>42830</v>
      </c>
      <c r="E56" s="147">
        <v>43144</v>
      </c>
      <c r="F56" s="149">
        <f>E56/'4a_İl'!E56</f>
        <v>0.27629666156476745</v>
      </c>
      <c r="G56" s="86">
        <f t="shared" si="5"/>
        <v>1.1444047008019905E-2</v>
      </c>
      <c r="H56" s="86">
        <f t="shared" si="6"/>
        <v>9.1728029555403726E-2</v>
      </c>
      <c r="I56" s="63">
        <f t="shared" si="7"/>
        <v>3625</v>
      </c>
      <c r="J56" s="88">
        <f t="shared" si="4"/>
        <v>1.1761842959117455E-2</v>
      </c>
      <c r="K56" s="62">
        <f t="shared" si="8"/>
        <v>314</v>
      </c>
      <c r="L56" s="20"/>
      <c r="N56" s="46"/>
      <c r="P56" s="6"/>
      <c r="Q56" s="46"/>
    </row>
    <row r="57" spans="1:17">
      <c r="A57" s="128">
        <v>56</v>
      </c>
      <c r="B57" s="129" t="s">
        <v>148</v>
      </c>
      <c r="C57" s="62">
        <v>1819</v>
      </c>
      <c r="D57" s="62">
        <v>2225</v>
      </c>
      <c r="E57" s="147">
        <v>2131</v>
      </c>
      <c r="F57" s="149">
        <f>E57/'4a_İl'!E57</f>
        <v>0.10390053632374452</v>
      </c>
      <c r="G57" s="86">
        <f t="shared" si="5"/>
        <v>5.6525273906198818E-4</v>
      </c>
      <c r="H57" s="86">
        <f t="shared" si="6"/>
        <v>0.17152281473336997</v>
      </c>
      <c r="I57" s="63">
        <f t="shared" si="7"/>
        <v>312</v>
      </c>
      <c r="J57" s="88">
        <f t="shared" si="4"/>
        <v>1.0123296560674887E-3</v>
      </c>
      <c r="K57" s="62">
        <f t="shared" si="8"/>
        <v>-94</v>
      </c>
      <c r="L57" s="20"/>
      <c r="N57" s="46"/>
      <c r="P57" s="6"/>
      <c r="Q57" s="46"/>
    </row>
    <row r="58" spans="1:17">
      <c r="A58" s="128">
        <v>57</v>
      </c>
      <c r="B58" s="129" t="s">
        <v>149</v>
      </c>
      <c r="C58" s="62">
        <v>6661</v>
      </c>
      <c r="D58" s="62">
        <v>7022</v>
      </c>
      <c r="E58" s="147">
        <v>7125</v>
      </c>
      <c r="F58" s="149">
        <f>E58/'4a_İl'!E58</f>
        <v>0.29916862613369166</v>
      </c>
      <c r="G58" s="86">
        <f t="shared" si="5"/>
        <v>1.8899229309322692E-3</v>
      </c>
      <c r="H58" s="86">
        <f t="shared" si="6"/>
        <v>6.9659210328779461E-2</v>
      </c>
      <c r="I58" s="63">
        <f t="shared" si="7"/>
        <v>464</v>
      </c>
      <c r="J58" s="88">
        <f t="shared" si="4"/>
        <v>1.5055158987670343E-3</v>
      </c>
      <c r="K58" s="62">
        <f t="shared" si="8"/>
        <v>103</v>
      </c>
      <c r="L58" s="20"/>
      <c r="N58" s="46"/>
      <c r="P58" s="6"/>
      <c r="Q58" s="46"/>
    </row>
    <row r="59" spans="1:17">
      <c r="A59" s="128">
        <v>58</v>
      </c>
      <c r="B59" s="129" t="s">
        <v>150</v>
      </c>
      <c r="C59" s="62">
        <v>11717</v>
      </c>
      <c r="D59" s="62">
        <v>13103</v>
      </c>
      <c r="E59" s="147">
        <v>13816</v>
      </c>
      <c r="F59" s="149">
        <f>E59/'4a_İl'!E59</f>
        <v>0.17147396117758029</v>
      </c>
      <c r="G59" s="86">
        <f t="shared" si="5"/>
        <v>3.6647263457909095E-3</v>
      </c>
      <c r="H59" s="86">
        <f t="shared" si="6"/>
        <v>0.17914141845182213</v>
      </c>
      <c r="I59" s="63">
        <f t="shared" si="7"/>
        <v>2099</v>
      </c>
      <c r="J59" s="88">
        <f t="shared" si="4"/>
        <v>6.8105126541207006E-3</v>
      </c>
      <c r="K59" s="62">
        <f t="shared" si="8"/>
        <v>713</v>
      </c>
      <c r="L59" s="20"/>
      <c r="N59" s="46"/>
      <c r="P59" s="6"/>
      <c r="Q59" s="46"/>
    </row>
    <row r="60" spans="1:17">
      <c r="A60" s="128">
        <v>59</v>
      </c>
      <c r="B60" s="129" t="s">
        <v>151</v>
      </c>
      <c r="C60" s="62">
        <v>68453</v>
      </c>
      <c r="D60" s="62">
        <v>71847</v>
      </c>
      <c r="E60" s="147">
        <v>72821</v>
      </c>
      <c r="F60" s="149">
        <f>E60/'4a_İl'!E60</f>
        <v>0.2979899661993502</v>
      </c>
      <c r="G60" s="86">
        <f t="shared" si="5"/>
        <v>1.9315940737321933E-2</v>
      </c>
      <c r="H60" s="86">
        <f t="shared" si="6"/>
        <v>6.3810205542489007E-2</v>
      </c>
      <c r="I60" s="63">
        <f t="shared" si="7"/>
        <v>4368</v>
      </c>
      <c r="J60" s="88">
        <f t="shared" si="4"/>
        <v>1.417261518494484E-2</v>
      </c>
      <c r="K60" s="62">
        <f t="shared" si="8"/>
        <v>974</v>
      </c>
      <c r="L60" s="20"/>
      <c r="N60" s="46"/>
      <c r="P60" s="5"/>
      <c r="Q60" s="46"/>
    </row>
    <row r="61" spans="1:17">
      <c r="A61" s="128">
        <v>60</v>
      </c>
      <c r="B61" s="129" t="s">
        <v>152</v>
      </c>
      <c r="C61" s="62">
        <v>10812</v>
      </c>
      <c r="D61" s="62">
        <v>12026</v>
      </c>
      <c r="E61" s="147">
        <v>12718</v>
      </c>
      <c r="F61" s="149">
        <f>E61/'4a_İl'!E61</f>
        <v>0.22451717685273453</v>
      </c>
      <c r="G61" s="86">
        <f t="shared" si="5"/>
        <v>3.3734792751714524E-3</v>
      </c>
      <c r="H61" s="86">
        <f t="shared" si="6"/>
        <v>0.17628560858305586</v>
      </c>
      <c r="I61" s="63">
        <f t="shared" si="7"/>
        <v>1906</v>
      </c>
      <c r="J61" s="88">
        <f t="shared" si="4"/>
        <v>6.1842959117456194E-3</v>
      </c>
      <c r="K61" s="62">
        <f t="shared" si="8"/>
        <v>692</v>
      </c>
      <c r="L61" s="20"/>
      <c r="N61" s="46"/>
      <c r="P61" s="5"/>
      <c r="Q61" s="46"/>
    </row>
    <row r="62" spans="1:17">
      <c r="A62" s="128">
        <v>61</v>
      </c>
      <c r="B62" s="129" t="s">
        <v>153</v>
      </c>
      <c r="C62" s="62">
        <v>28757</v>
      </c>
      <c r="D62" s="62">
        <v>29250</v>
      </c>
      <c r="E62" s="147">
        <v>30833</v>
      </c>
      <c r="F62" s="149">
        <f>E62/'4a_İl'!E62</f>
        <v>0.25479501863466958</v>
      </c>
      <c r="G62" s="86">
        <f t="shared" si="5"/>
        <v>8.1785254357101267E-3</v>
      </c>
      <c r="H62" s="86">
        <f t="shared" si="6"/>
        <v>7.2191118684146474E-2</v>
      </c>
      <c r="I62" s="63">
        <f t="shared" si="7"/>
        <v>2076</v>
      </c>
      <c r="J62" s="88">
        <f t="shared" si="4"/>
        <v>6.7358857884490591E-3</v>
      </c>
      <c r="K62" s="62">
        <f t="shared" si="8"/>
        <v>1583</v>
      </c>
      <c r="L62" s="20"/>
      <c r="N62" s="46"/>
      <c r="P62" s="5"/>
      <c r="Q62" s="46"/>
    </row>
    <row r="63" spans="1:17">
      <c r="A63" s="128">
        <v>62</v>
      </c>
      <c r="B63" s="129" t="s">
        <v>154</v>
      </c>
      <c r="C63" s="62">
        <v>2428</v>
      </c>
      <c r="D63" s="62">
        <v>2022</v>
      </c>
      <c r="E63" s="147">
        <v>2407</v>
      </c>
      <c r="F63" s="149">
        <f>E63/'4a_İl'!E63</f>
        <v>0.28060153882023781</v>
      </c>
      <c r="G63" s="86">
        <f t="shared" si="5"/>
        <v>6.3846238522862766E-4</v>
      </c>
      <c r="H63" s="86">
        <f t="shared" si="6"/>
        <v>-8.649093904448105E-3</v>
      </c>
      <c r="I63" s="63">
        <f t="shared" si="7"/>
        <v>-21</v>
      </c>
      <c r="J63" s="88">
        <f t="shared" si="4"/>
        <v>-6.8137573004542511E-5</v>
      </c>
      <c r="K63" s="62">
        <f t="shared" si="8"/>
        <v>385</v>
      </c>
      <c r="L63" s="20"/>
    </row>
    <row r="64" spans="1:17">
      <c r="A64" s="128">
        <v>63</v>
      </c>
      <c r="B64" s="129" t="s">
        <v>155</v>
      </c>
      <c r="C64" s="62">
        <v>13975</v>
      </c>
      <c r="D64" s="62">
        <v>15969</v>
      </c>
      <c r="E64" s="147">
        <v>16187</v>
      </c>
      <c r="F64" s="149">
        <f>E64/'4a_İl'!E64</f>
        <v>0.13408270103707631</v>
      </c>
      <c r="G64" s="86">
        <f t="shared" si="5"/>
        <v>4.2936396467369324E-3</v>
      </c>
      <c r="H64" s="86">
        <f t="shared" si="6"/>
        <v>0.15828264758497318</v>
      </c>
      <c r="I64" s="63">
        <f t="shared" si="7"/>
        <v>2212</v>
      </c>
      <c r="J64" s="88">
        <f t="shared" si="4"/>
        <v>7.1771576898118101E-3</v>
      </c>
      <c r="K64" s="62">
        <f t="shared" si="8"/>
        <v>218</v>
      </c>
      <c r="L64" s="20"/>
    </row>
    <row r="65" spans="1:30">
      <c r="A65" s="128">
        <v>64</v>
      </c>
      <c r="B65" s="129" t="s">
        <v>156</v>
      </c>
      <c r="C65" s="62">
        <v>14422</v>
      </c>
      <c r="D65" s="62">
        <v>15941</v>
      </c>
      <c r="E65" s="147">
        <v>15769</v>
      </c>
      <c r="F65" s="149">
        <f>E65/'4a_İl'!E65</f>
        <v>0.26574428284939078</v>
      </c>
      <c r="G65" s="86">
        <f t="shared" si="5"/>
        <v>4.1827641681222386E-3</v>
      </c>
      <c r="H65" s="86">
        <f t="shared" si="6"/>
        <v>9.3398973790042986E-2</v>
      </c>
      <c r="I65" s="63">
        <f t="shared" si="7"/>
        <v>1347</v>
      </c>
      <c r="J65" s="88">
        <f t="shared" si="4"/>
        <v>4.3705386112913693E-3</v>
      </c>
      <c r="K65" s="62">
        <f t="shared" si="8"/>
        <v>-172</v>
      </c>
      <c r="L65" s="20"/>
    </row>
    <row r="66" spans="1:30">
      <c r="A66" s="128">
        <v>65</v>
      </c>
      <c r="B66" s="129" t="s">
        <v>157</v>
      </c>
      <c r="C66" s="62">
        <v>7175</v>
      </c>
      <c r="D66" s="62">
        <v>8652</v>
      </c>
      <c r="E66" s="147">
        <v>8512</v>
      </c>
      <c r="F66" s="149">
        <f>E66/'4a_İl'!E66</f>
        <v>0.12431358803598551</v>
      </c>
      <c r="G66" s="86">
        <f t="shared" ref="G66:G83" si="9">E66/$E$83</f>
        <v>2.2578279281537509E-3</v>
      </c>
      <c r="H66" s="86">
        <f t="shared" ref="H66:H83" si="10">(E66-C66)/C66</f>
        <v>0.18634146341463415</v>
      </c>
      <c r="I66" s="63">
        <f t="shared" ref="I66:I83" si="11">E66-C66</f>
        <v>1337</v>
      </c>
      <c r="J66" s="88">
        <f t="shared" si="4"/>
        <v>4.3380921479558732E-3</v>
      </c>
      <c r="K66" s="62">
        <f t="shared" si="8"/>
        <v>-140</v>
      </c>
      <c r="L66" s="20"/>
    </row>
    <row r="67" spans="1:30">
      <c r="A67" s="128">
        <v>66</v>
      </c>
      <c r="B67" s="129" t="s">
        <v>158</v>
      </c>
      <c r="C67" s="62">
        <v>5366</v>
      </c>
      <c r="D67" s="62">
        <v>6239</v>
      </c>
      <c r="E67" s="147">
        <v>5968</v>
      </c>
      <c r="F67" s="149">
        <f>E67/'4a_İl'!E67</f>
        <v>0.15215950232012646</v>
      </c>
      <c r="G67" s="86">
        <f t="shared" si="9"/>
        <v>1.5830259721829869E-3</v>
      </c>
      <c r="H67" s="86">
        <f t="shared" si="10"/>
        <v>0.11218784942228849</v>
      </c>
      <c r="I67" s="63">
        <f t="shared" si="11"/>
        <v>602</v>
      </c>
      <c r="J67" s="88">
        <f t="shared" ref="J67:J83" si="12">I67/$I$83</f>
        <v>1.953277092796885E-3</v>
      </c>
      <c r="K67" s="62">
        <f t="shared" ref="K67:K83" si="13">E67-D67</f>
        <v>-271</v>
      </c>
      <c r="L67" s="20"/>
    </row>
    <row r="68" spans="1:30">
      <c r="A68" s="128">
        <v>67</v>
      </c>
      <c r="B68" s="129" t="s">
        <v>159</v>
      </c>
      <c r="C68" s="62">
        <v>17166</v>
      </c>
      <c r="D68" s="62">
        <v>18122</v>
      </c>
      <c r="E68" s="147">
        <v>19514</v>
      </c>
      <c r="F68" s="149">
        <f>E68/'4a_İl'!E68</f>
        <v>0.23977096797975081</v>
      </c>
      <c r="G68" s="86">
        <f t="shared" si="9"/>
        <v>5.1761341858543577E-3</v>
      </c>
      <c r="H68" s="86">
        <f t="shared" si="10"/>
        <v>0.13678201095188164</v>
      </c>
      <c r="I68" s="63">
        <f t="shared" si="11"/>
        <v>2348</v>
      </c>
      <c r="J68" s="88">
        <f t="shared" si="12"/>
        <v>7.6184295911745619E-3</v>
      </c>
      <c r="K68" s="62">
        <f t="shared" si="13"/>
        <v>1392</v>
      </c>
      <c r="L68" s="20"/>
      <c r="M68" s="35"/>
      <c r="U68" s="35"/>
      <c r="V68" s="35"/>
      <c r="AC68" s="35"/>
      <c r="AD68" s="35"/>
    </row>
    <row r="69" spans="1:30">
      <c r="A69" s="128">
        <v>68</v>
      </c>
      <c r="B69" s="129" t="s">
        <v>160</v>
      </c>
      <c r="C69" s="62">
        <v>7100</v>
      </c>
      <c r="D69" s="62">
        <v>7597</v>
      </c>
      <c r="E69" s="147">
        <v>7680</v>
      </c>
      <c r="F69" s="149">
        <f>E69/'4a_İl'!E69</f>
        <v>0.17314455766976283</v>
      </c>
      <c r="G69" s="86">
        <f t="shared" si="9"/>
        <v>2.0371379802890987E-3</v>
      </c>
      <c r="H69" s="86">
        <f t="shared" si="10"/>
        <v>8.1690140845070425E-2</v>
      </c>
      <c r="I69" s="63">
        <f t="shared" si="11"/>
        <v>580</v>
      </c>
      <c r="J69" s="88">
        <f t="shared" si="12"/>
        <v>1.881894873458793E-3</v>
      </c>
      <c r="K69" s="62">
        <f t="shared" si="13"/>
        <v>83</v>
      </c>
      <c r="L69" s="20"/>
      <c r="X69" s="12"/>
    </row>
    <row r="70" spans="1:30">
      <c r="A70" s="128">
        <v>69</v>
      </c>
      <c r="B70" s="129" t="s">
        <v>161</v>
      </c>
      <c r="C70" s="62">
        <v>962</v>
      </c>
      <c r="D70" s="62">
        <v>1462</v>
      </c>
      <c r="E70" s="147">
        <v>1405</v>
      </c>
      <c r="F70" s="149">
        <f>E70/'4a_İl'!E70</f>
        <v>0.15607642746056433</v>
      </c>
      <c r="G70" s="86">
        <f t="shared" si="9"/>
        <v>3.7267953936278431E-4</v>
      </c>
      <c r="H70" s="86">
        <f t="shared" si="10"/>
        <v>0.4604989604989605</v>
      </c>
      <c r="I70" s="63">
        <f t="shared" si="11"/>
        <v>443</v>
      </c>
      <c r="J70" s="88">
        <f t="shared" si="12"/>
        <v>1.4373783257624919E-3</v>
      </c>
      <c r="K70" s="62">
        <f t="shared" si="13"/>
        <v>-57</v>
      </c>
      <c r="L70" s="20"/>
      <c r="X70" s="12"/>
    </row>
    <row r="71" spans="1:30">
      <c r="A71" s="128">
        <v>70</v>
      </c>
      <c r="B71" s="129" t="s">
        <v>162</v>
      </c>
      <c r="C71" s="62">
        <v>12074</v>
      </c>
      <c r="D71" s="62">
        <v>12475</v>
      </c>
      <c r="E71" s="147">
        <v>12360</v>
      </c>
      <c r="F71" s="149">
        <f>E71/'4a_İl'!E71</f>
        <v>0.2974228168539596</v>
      </c>
      <c r="G71" s="86">
        <f t="shared" si="9"/>
        <v>3.2785189370277681E-3</v>
      </c>
      <c r="H71" s="86">
        <f t="shared" si="10"/>
        <v>2.3687261885042239E-2</v>
      </c>
      <c r="I71" s="63">
        <f t="shared" si="11"/>
        <v>286</v>
      </c>
      <c r="J71" s="88">
        <f t="shared" si="12"/>
        <v>9.2796885139519788E-4</v>
      </c>
      <c r="K71" s="62">
        <f t="shared" si="13"/>
        <v>-115</v>
      </c>
      <c r="L71" s="20"/>
      <c r="X71" s="12"/>
    </row>
    <row r="72" spans="1:30">
      <c r="A72" s="128">
        <v>71</v>
      </c>
      <c r="B72" s="129" t="s">
        <v>163</v>
      </c>
      <c r="C72" s="62">
        <v>5066</v>
      </c>
      <c r="D72" s="62">
        <v>6002</v>
      </c>
      <c r="E72" s="147">
        <v>5881</v>
      </c>
      <c r="F72" s="149">
        <f>E72/'4a_İl'!E72</f>
        <v>0.16852451500128951</v>
      </c>
      <c r="G72" s="86">
        <f t="shared" si="9"/>
        <v>1.5599490185000246E-3</v>
      </c>
      <c r="H72" s="86">
        <f t="shared" si="10"/>
        <v>0.16087643110935648</v>
      </c>
      <c r="I72" s="63">
        <f t="shared" si="11"/>
        <v>815</v>
      </c>
      <c r="J72" s="88">
        <f t="shared" si="12"/>
        <v>2.6443867618429592E-3</v>
      </c>
      <c r="K72" s="62">
        <f t="shared" si="13"/>
        <v>-121</v>
      </c>
      <c r="L72" s="20"/>
      <c r="X72" s="12"/>
    </row>
    <row r="73" spans="1:30">
      <c r="A73" s="128">
        <v>72</v>
      </c>
      <c r="B73" s="129" t="s">
        <v>164</v>
      </c>
      <c r="C73" s="62">
        <v>6266</v>
      </c>
      <c r="D73" s="62">
        <v>8399</v>
      </c>
      <c r="E73" s="147">
        <v>8888</v>
      </c>
      <c r="F73" s="149">
        <f>E73/'4a_İl'!E73</f>
        <v>0.18503559978348669</v>
      </c>
      <c r="G73" s="86">
        <f t="shared" si="9"/>
        <v>2.3575628084387379E-3</v>
      </c>
      <c r="H73" s="86">
        <f t="shared" si="10"/>
        <v>0.41844877114586659</v>
      </c>
      <c r="I73" s="63">
        <f t="shared" si="11"/>
        <v>2622</v>
      </c>
      <c r="J73" s="88">
        <f t="shared" si="12"/>
        <v>8.5074626865671646E-3</v>
      </c>
      <c r="K73" s="62">
        <f t="shared" si="13"/>
        <v>489</v>
      </c>
      <c r="L73" s="20"/>
      <c r="X73" s="12"/>
    </row>
    <row r="74" spans="1:30">
      <c r="A74" s="128">
        <v>73</v>
      </c>
      <c r="B74" s="129" t="s">
        <v>165</v>
      </c>
      <c r="C74" s="62">
        <v>2527</v>
      </c>
      <c r="D74" s="62">
        <v>2749</v>
      </c>
      <c r="E74" s="147">
        <v>2594</v>
      </c>
      <c r="F74" s="149">
        <f>E74/'4a_İl'!E74</f>
        <v>8.898188803512623E-2</v>
      </c>
      <c r="G74" s="86">
        <f t="shared" si="9"/>
        <v>6.8806457302993769E-4</v>
      </c>
      <c r="H74" s="86">
        <f t="shared" si="10"/>
        <v>2.6513652552433715E-2</v>
      </c>
      <c r="I74" s="63">
        <f t="shared" si="11"/>
        <v>67</v>
      </c>
      <c r="J74" s="88">
        <f t="shared" si="12"/>
        <v>2.173913043478261E-4</v>
      </c>
      <c r="K74" s="62">
        <f t="shared" si="13"/>
        <v>-155</v>
      </c>
      <c r="L74" s="20"/>
      <c r="X74" s="12"/>
    </row>
    <row r="75" spans="1:30">
      <c r="A75" s="128">
        <v>74</v>
      </c>
      <c r="B75" s="129" t="s">
        <v>166</v>
      </c>
      <c r="C75" s="62">
        <v>7003</v>
      </c>
      <c r="D75" s="62">
        <v>7540</v>
      </c>
      <c r="E75" s="147">
        <v>7474</v>
      </c>
      <c r="F75" s="149">
        <f>E75/'4a_İl'!E75</f>
        <v>0.26880057543607266</v>
      </c>
      <c r="G75" s="86">
        <f t="shared" si="9"/>
        <v>1.9824959980053024E-3</v>
      </c>
      <c r="H75" s="86">
        <f t="shared" si="10"/>
        <v>6.7256889904326711E-2</v>
      </c>
      <c r="I75" s="63">
        <f t="shared" si="11"/>
        <v>471</v>
      </c>
      <c r="J75" s="88">
        <f t="shared" si="12"/>
        <v>1.5282284231018818E-3</v>
      </c>
      <c r="K75" s="62">
        <f t="shared" si="13"/>
        <v>-66</v>
      </c>
      <c r="L75" s="20"/>
      <c r="X75" s="12"/>
    </row>
    <row r="76" spans="1:30">
      <c r="A76" s="128">
        <v>75</v>
      </c>
      <c r="B76" s="129" t="s">
        <v>167</v>
      </c>
      <c r="C76" s="62">
        <v>1174</v>
      </c>
      <c r="D76" s="62">
        <v>1689</v>
      </c>
      <c r="E76" s="147">
        <v>1867</v>
      </c>
      <c r="F76" s="149">
        <f>E76/'4a_İl'!E76</f>
        <v>0.18280622735728974</v>
      </c>
      <c r="G76" s="86">
        <f t="shared" si="9"/>
        <v>4.9522612098955039E-4</v>
      </c>
      <c r="H76" s="86">
        <f t="shared" si="10"/>
        <v>0.59028960817717202</v>
      </c>
      <c r="I76" s="63">
        <f t="shared" si="11"/>
        <v>693</v>
      </c>
      <c r="J76" s="88">
        <f t="shared" si="12"/>
        <v>2.2485399091499029E-3</v>
      </c>
      <c r="K76" s="62">
        <f t="shared" si="13"/>
        <v>178</v>
      </c>
      <c r="L76" s="20"/>
      <c r="X76" s="12"/>
    </row>
    <row r="77" spans="1:30">
      <c r="A77" s="128">
        <v>76</v>
      </c>
      <c r="B77" s="129" t="s">
        <v>168</v>
      </c>
      <c r="C77" s="62">
        <v>2289</v>
      </c>
      <c r="D77" s="62">
        <v>2949</v>
      </c>
      <c r="E77" s="147">
        <v>2860</v>
      </c>
      <c r="F77" s="149">
        <f>E77/'4a_İl'!E77</f>
        <v>0.19211392490092027</v>
      </c>
      <c r="G77" s="86">
        <f t="shared" si="9"/>
        <v>7.5862169578474244E-4</v>
      </c>
      <c r="H77" s="86">
        <f t="shared" si="10"/>
        <v>0.24945391000436873</v>
      </c>
      <c r="I77" s="63">
        <f t="shared" si="11"/>
        <v>571</v>
      </c>
      <c r="J77" s="88">
        <f t="shared" si="12"/>
        <v>1.8526930564568462E-3</v>
      </c>
      <c r="K77" s="62">
        <f t="shared" si="13"/>
        <v>-89</v>
      </c>
      <c r="L77" s="20"/>
      <c r="X77" s="12"/>
    </row>
    <row r="78" spans="1:30">
      <c r="A78" s="128">
        <v>77</v>
      </c>
      <c r="B78" s="129" t="s">
        <v>169</v>
      </c>
      <c r="C78" s="62">
        <v>10611</v>
      </c>
      <c r="D78" s="62">
        <v>11720</v>
      </c>
      <c r="E78" s="147">
        <v>11756</v>
      </c>
      <c r="F78" s="149">
        <f>E78/'4a_İl'!E78</f>
        <v>0.22778531292385196</v>
      </c>
      <c r="G78" s="86">
        <f t="shared" si="9"/>
        <v>3.1183065229529482E-3</v>
      </c>
      <c r="H78" s="86">
        <f t="shared" si="10"/>
        <v>0.10790688907737254</v>
      </c>
      <c r="I78" s="63">
        <f t="shared" si="11"/>
        <v>1145</v>
      </c>
      <c r="J78" s="88">
        <f t="shared" si="12"/>
        <v>3.7151200519143415E-3</v>
      </c>
      <c r="K78" s="62">
        <f t="shared" si="13"/>
        <v>36</v>
      </c>
      <c r="L78" s="20"/>
      <c r="X78" s="12"/>
    </row>
    <row r="79" spans="1:30">
      <c r="A79" s="128">
        <v>78</v>
      </c>
      <c r="B79" s="129" t="s">
        <v>170</v>
      </c>
      <c r="C79" s="62">
        <v>8214</v>
      </c>
      <c r="D79" s="62">
        <v>9024</v>
      </c>
      <c r="E79" s="147">
        <v>8718</v>
      </c>
      <c r="F79" s="149">
        <f>E79/'4a_İl'!E79</f>
        <v>0.22180948503969061</v>
      </c>
      <c r="G79" s="86">
        <f t="shared" si="9"/>
        <v>2.3124699104375471E-3</v>
      </c>
      <c r="H79" s="86">
        <f t="shared" si="10"/>
        <v>6.1358655953250546E-2</v>
      </c>
      <c r="I79" s="63">
        <f t="shared" si="11"/>
        <v>504</v>
      </c>
      <c r="J79" s="88">
        <f t="shared" si="12"/>
        <v>1.6353017521090201E-3</v>
      </c>
      <c r="K79" s="62">
        <f t="shared" si="13"/>
        <v>-306</v>
      </c>
      <c r="L79" s="20"/>
      <c r="X79" s="12"/>
    </row>
    <row r="80" spans="1:30">
      <c r="A80" s="128">
        <v>79</v>
      </c>
      <c r="B80" s="129" t="s">
        <v>171</v>
      </c>
      <c r="C80" s="62">
        <v>2088</v>
      </c>
      <c r="D80" s="62">
        <v>2312</v>
      </c>
      <c r="E80" s="147">
        <v>2415</v>
      </c>
      <c r="F80" s="149">
        <f>E80/'4a_İl'!E80</f>
        <v>0.18742724097788127</v>
      </c>
      <c r="G80" s="86">
        <f t="shared" si="9"/>
        <v>6.4058440395809541E-4</v>
      </c>
      <c r="H80" s="86">
        <f t="shared" si="10"/>
        <v>0.15660919540229884</v>
      </c>
      <c r="I80" s="63">
        <f t="shared" si="11"/>
        <v>327</v>
      </c>
      <c r="J80" s="88">
        <f t="shared" si="12"/>
        <v>1.0609993510707332E-3</v>
      </c>
      <c r="K80" s="62">
        <f t="shared" si="13"/>
        <v>103</v>
      </c>
      <c r="L80" s="20"/>
      <c r="X80" s="12"/>
    </row>
    <row r="81" spans="1:37">
      <c r="A81" s="128">
        <v>80</v>
      </c>
      <c r="B81" s="129" t="s">
        <v>172</v>
      </c>
      <c r="C81" s="62">
        <v>9028</v>
      </c>
      <c r="D81" s="62">
        <v>10071</v>
      </c>
      <c r="E81" s="147">
        <v>9735</v>
      </c>
      <c r="F81" s="149">
        <f>E81/'4a_İl'!E81</f>
        <v>0.19496124807241705</v>
      </c>
      <c r="G81" s="86">
        <f t="shared" si="9"/>
        <v>2.5822315414211427E-3</v>
      </c>
      <c r="H81" s="86">
        <f t="shared" si="10"/>
        <v>7.8311918475852907E-2</v>
      </c>
      <c r="I81" s="63">
        <f t="shared" si="11"/>
        <v>707</v>
      </c>
      <c r="J81" s="88">
        <f t="shared" si="12"/>
        <v>2.2939649578195978E-3</v>
      </c>
      <c r="K81" s="62">
        <f t="shared" si="13"/>
        <v>-336</v>
      </c>
      <c r="L81" s="20"/>
      <c r="X81" s="12"/>
    </row>
    <row r="82" spans="1:37" ht="15" thickBot="1">
      <c r="A82" s="128">
        <v>81</v>
      </c>
      <c r="B82" s="129" t="s">
        <v>173</v>
      </c>
      <c r="C82" s="62">
        <v>21110</v>
      </c>
      <c r="D82" s="62">
        <v>21515</v>
      </c>
      <c r="E82" s="147">
        <v>22619</v>
      </c>
      <c r="F82" s="149">
        <f>E82/'4a_İl'!E82</f>
        <v>0.30804325325488913</v>
      </c>
      <c r="G82" s="86">
        <f t="shared" si="9"/>
        <v>5.999742705229052E-3</v>
      </c>
      <c r="H82" s="86">
        <f t="shared" si="10"/>
        <v>7.1482709616295589E-2</v>
      </c>
      <c r="I82" s="63">
        <f t="shared" si="11"/>
        <v>1509</v>
      </c>
      <c r="J82" s="88">
        <f t="shared" si="12"/>
        <v>4.8961713173264112E-3</v>
      </c>
      <c r="K82" s="62">
        <f t="shared" si="13"/>
        <v>1104</v>
      </c>
      <c r="L82" s="20"/>
      <c r="X82" s="12"/>
    </row>
    <row r="83" spans="1:37" s="13" customFormat="1" ht="15" thickBot="1">
      <c r="A83" s="124" t="s">
        <v>174</v>
      </c>
      <c r="B83" s="125"/>
      <c r="C83" s="90">
        <v>3461795</v>
      </c>
      <c r="D83" s="90">
        <v>3692346</v>
      </c>
      <c r="E83" s="150">
        <v>3769995</v>
      </c>
      <c r="F83" s="151">
        <f>E83/'4a_İl'!E83</f>
        <v>0.26864090679608954</v>
      </c>
      <c r="G83" s="92">
        <f t="shared" si="9"/>
        <v>1</v>
      </c>
      <c r="H83" s="92">
        <f t="shared" si="10"/>
        <v>8.9028957520592644E-2</v>
      </c>
      <c r="I83" s="91">
        <f t="shared" si="11"/>
        <v>308200</v>
      </c>
      <c r="J83" s="93">
        <f t="shared" si="12"/>
        <v>1</v>
      </c>
      <c r="K83" s="90">
        <f t="shared" si="13"/>
        <v>77649</v>
      </c>
      <c r="L83" s="11"/>
      <c r="M83" s="11"/>
      <c r="N83" s="35"/>
      <c r="O83" s="35"/>
      <c r="P83" s="35"/>
      <c r="Q83" s="35"/>
      <c r="R83" s="35"/>
      <c r="S83" s="35"/>
      <c r="U83" s="11"/>
      <c r="V83" s="11"/>
      <c r="W83" s="35"/>
      <c r="X83" s="12"/>
      <c r="Y83" s="35"/>
      <c r="Z83" s="35"/>
      <c r="AA83" s="35"/>
      <c r="AB83" s="35"/>
      <c r="AC83" s="11"/>
      <c r="AD83" s="11"/>
      <c r="AE83" s="35"/>
      <c r="AF83" s="35"/>
      <c r="AG83" s="35"/>
      <c r="AH83" s="35"/>
      <c r="AI83" s="35"/>
      <c r="AJ83" s="35"/>
      <c r="AK83" s="35"/>
    </row>
    <row r="84" spans="1:37">
      <c r="C84" s="42"/>
      <c r="F84" s="43"/>
      <c r="J84" s="18"/>
    </row>
    <row r="85" spans="1:37">
      <c r="F85" s="28"/>
      <c r="J85" s="18"/>
    </row>
    <row r="86" spans="1:37">
      <c r="J86" s="18"/>
    </row>
    <row r="87" spans="1:37">
      <c r="J87" s="18"/>
    </row>
    <row r="88" spans="1:37">
      <c r="J88" s="18"/>
    </row>
    <row r="89" spans="1:37">
      <c r="J89" s="18"/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83"/>
  <sheetViews>
    <sheetView topLeftCell="A73" zoomScale="101" zoomScaleNormal="101" workbookViewId="0">
      <pane xSplit="18790" topLeftCell="N1"/>
      <selection activeCell="A83" sqref="A83:B83"/>
      <selection pane="topRight" activeCell="N1" sqref="N1"/>
    </sheetView>
  </sheetViews>
  <sheetFormatPr defaultColWidth="9.1796875" defaultRowHeight="14.5"/>
  <cols>
    <col min="1" max="1" width="9.1796875" style="9"/>
    <col min="2" max="2" width="16.453125" style="9" bestFit="1" customWidth="1"/>
    <col min="3" max="4" width="11.7265625" style="9" bestFit="1" customWidth="1"/>
    <col min="5" max="5" width="10.1796875" style="9" bestFit="1" customWidth="1"/>
    <col min="6" max="6" width="23.26953125" style="9" bestFit="1" customWidth="1"/>
    <col min="7" max="7" width="23.453125" style="9" bestFit="1" customWidth="1"/>
    <col min="8" max="8" width="9.1796875" style="11"/>
    <col min="9" max="9" width="10.81640625" style="11" bestFit="1" customWidth="1"/>
    <col min="10" max="27" width="9.1796875" style="11"/>
    <col min="28" max="16384" width="9.1796875" style="9"/>
  </cols>
  <sheetData>
    <row r="1" spans="1:28" ht="58.5" customHeight="1" thickBot="1">
      <c r="A1" s="26" t="s">
        <v>92</v>
      </c>
      <c r="B1" s="4" t="s">
        <v>175</v>
      </c>
      <c r="C1" s="32" t="s">
        <v>263</v>
      </c>
      <c r="D1" s="32" t="s">
        <v>264</v>
      </c>
      <c r="E1" s="32" t="s">
        <v>265</v>
      </c>
      <c r="F1" s="1" t="s">
        <v>295</v>
      </c>
      <c r="G1" s="152" t="s">
        <v>281</v>
      </c>
    </row>
    <row r="2" spans="1:28">
      <c r="A2" s="126">
        <v>1</v>
      </c>
      <c r="B2" s="127" t="s">
        <v>93</v>
      </c>
      <c r="C2" s="153">
        <v>51409</v>
      </c>
      <c r="D2" s="153">
        <v>40012</v>
      </c>
      <c r="E2" s="153">
        <v>11397</v>
      </c>
      <c r="F2" s="85">
        <f>D2/C2</f>
        <v>0.77830730027816142</v>
      </c>
      <c r="G2" s="85">
        <f>E2/C2</f>
        <v>0.22169269972183858</v>
      </c>
      <c r="I2" s="49"/>
      <c r="J2" s="46"/>
      <c r="R2" s="49"/>
      <c r="S2" s="46"/>
      <c r="AA2" s="5"/>
      <c r="AB2" s="12"/>
    </row>
    <row r="3" spans="1:28">
      <c r="A3" s="128">
        <v>2</v>
      </c>
      <c r="B3" s="129" t="s">
        <v>94</v>
      </c>
      <c r="C3" s="61">
        <v>11184</v>
      </c>
      <c r="D3" s="61">
        <v>9548</v>
      </c>
      <c r="E3" s="61">
        <v>1636</v>
      </c>
      <c r="F3" s="86">
        <f t="shared" ref="F3:F66" si="0">D3/C3</f>
        <v>0.85371959942775388</v>
      </c>
      <c r="G3" s="86">
        <f t="shared" ref="G3:G66" si="1">E3/C3</f>
        <v>0.14628040057224606</v>
      </c>
      <c r="I3" s="49"/>
      <c r="J3" s="46"/>
      <c r="R3" s="49"/>
      <c r="S3" s="46"/>
      <c r="AA3" s="5"/>
      <c r="AB3" s="12"/>
    </row>
    <row r="4" spans="1:28">
      <c r="A4" s="128">
        <v>3</v>
      </c>
      <c r="B4" s="129" t="s">
        <v>95</v>
      </c>
      <c r="C4" s="61">
        <v>16838</v>
      </c>
      <c r="D4" s="61">
        <v>14177</v>
      </c>
      <c r="E4" s="61">
        <v>2661</v>
      </c>
      <c r="F4" s="86">
        <f t="shared" si="0"/>
        <v>0.84196460387219385</v>
      </c>
      <c r="G4" s="86">
        <f t="shared" si="1"/>
        <v>0.15803539612780615</v>
      </c>
      <c r="I4" s="49"/>
      <c r="J4" s="46"/>
      <c r="R4" s="49"/>
      <c r="S4" s="46"/>
      <c r="AA4" s="5"/>
      <c r="AB4" s="12"/>
    </row>
    <row r="5" spans="1:28">
      <c r="A5" s="128">
        <v>4</v>
      </c>
      <c r="B5" s="129" t="s">
        <v>96</v>
      </c>
      <c r="C5" s="61">
        <v>5523</v>
      </c>
      <c r="D5" s="61">
        <v>5062</v>
      </c>
      <c r="E5" s="61">
        <v>461</v>
      </c>
      <c r="F5" s="86">
        <f t="shared" si="0"/>
        <v>0.9165308709034945</v>
      </c>
      <c r="G5" s="86">
        <f t="shared" si="1"/>
        <v>8.3469129096505529E-2</v>
      </c>
      <c r="I5" s="49"/>
      <c r="J5" s="46"/>
      <c r="R5" s="49"/>
      <c r="S5" s="46"/>
      <c r="AA5" s="5"/>
      <c r="AB5" s="12"/>
    </row>
    <row r="6" spans="1:28">
      <c r="A6" s="128">
        <v>5</v>
      </c>
      <c r="B6" s="129" t="s">
        <v>97</v>
      </c>
      <c r="C6" s="61">
        <v>7472</v>
      </c>
      <c r="D6" s="61">
        <v>5776</v>
      </c>
      <c r="E6" s="61">
        <v>1696</v>
      </c>
      <c r="F6" s="86">
        <f t="shared" si="0"/>
        <v>0.77301927194860809</v>
      </c>
      <c r="G6" s="86">
        <f t="shared" si="1"/>
        <v>0.22698072805139186</v>
      </c>
      <c r="I6" s="49"/>
      <c r="J6" s="46"/>
      <c r="R6" s="49"/>
      <c r="S6" s="46"/>
      <c r="AA6" s="5"/>
      <c r="AB6" s="12"/>
    </row>
    <row r="7" spans="1:28">
      <c r="A7" s="128">
        <v>6</v>
      </c>
      <c r="B7" s="129" t="s">
        <v>98</v>
      </c>
      <c r="C7" s="61">
        <v>129616</v>
      </c>
      <c r="D7" s="61">
        <v>98060</v>
      </c>
      <c r="E7" s="61">
        <v>31556</v>
      </c>
      <c r="F7" s="86">
        <f t="shared" si="0"/>
        <v>0.75654240217257129</v>
      </c>
      <c r="G7" s="86">
        <f t="shared" si="1"/>
        <v>0.24345759782742871</v>
      </c>
      <c r="I7" s="49"/>
      <c r="J7" s="46"/>
      <c r="R7" s="49"/>
      <c r="S7" s="46"/>
      <c r="AA7" s="5"/>
      <c r="AB7" s="12"/>
    </row>
    <row r="8" spans="1:28">
      <c r="A8" s="128">
        <v>7</v>
      </c>
      <c r="B8" s="129" t="s">
        <v>99</v>
      </c>
      <c r="C8" s="61">
        <v>88686</v>
      </c>
      <c r="D8" s="61">
        <v>67937</v>
      </c>
      <c r="E8" s="61">
        <v>20749</v>
      </c>
      <c r="F8" s="86">
        <f t="shared" si="0"/>
        <v>0.76603973569672779</v>
      </c>
      <c r="G8" s="86">
        <f t="shared" si="1"/>
        <v>0.23396026430327221</v>
      </c>
      <c r="I8" s="49"/>
      <c r="J8" s="46"/>
      <c r="R8" s="49"/>
      <c r="S8" s="46"/>
      <c r="AA8" s="5"/>
      <c r="AB8" s="12"/>
    </row>
    <row r="9" spans="1:28">
      <c r="A9" s="128">
        <v>8</v>
      </c>
      <c r="B9" s="129" t="s">
        <v>100</v>
      </c>
      <c r="C9" s="61">
        <v>4448</v>
      </c>
      <c r="D9" s="61">
        <v>3583</v>
      </c>
      <c r="E9" s="61">
        <v>865</v>
      </c>
      <c r="F9" s="86">
        <f t="shared" si="0"/>
        <v>0.80553057553956831</v>
      </c>
      <c r="G9" s="86">
        <f t="shared" si="1"/>
        <v>0.19446942446043167</v>
      </c>
      <c r="I9" s="49"/>
      <c r="J9" s="46"/>
      <c r="R9" s="49"/>
      <c r="S9" s="46"/>
      <c r="AA9" s="5"/>
      <c r="AB9" s="12"/>
    </row>
    <row r="10" spans="1:28">
      <c r="A10" s="128">
        <v>9</v>
      </c>
      <c r="B10" s="129" t="s">
        <v>101</v>
      </c>
      <c r="C10" s="61">
        <v>35139</v>
      </c>
      <c r="D10" s="61">
        <v>27645</v>
      </c>
      <c r="E10" s="61">
        <v>7494</v>
      </c>
      <c r="F10" s="86">
        <f t="shared" si="0"/>
        <v>0.78673269017331171</v>
      </c>
      <c r="G10" s="86">
        <f t="shared" si="1"/>
        <v>0.21326730982668829</v>
      </c>
      <c r="I10" s="49"/>
      <c r="J10" s="46"/>
      <c r="R10" s="49"/>
      <c r="S10" s="46"/>
      <c r="AA10" s="5"/>
      <c r="AB10" s="12"/>
    </row>
    <row r="11" spans="1:28">
      <c r="A11" s="128">
        <v>10</v>
      </c>
      <c r="B11" s="129" t="s">
        <v>102</v>
      </c>
      <c r="C11" s="61">
        <v>35174</v>
      </c>
      <c r="D11" s="61">
        <v>26003</v>
      </c>
      <c r="E11" s="61">
        <v>9171</v>
      </c>
      <c r="F11" s="86">
        <f t="shared" si="0"/>
        <v>0.73926764087109798</v>
      </c>
      <c r="G11" s="86">
        <f t="shared" si="1"/>
        <v>0.26073235912890202</v>
      </c>
      <c r="I11" s="49"/>
      <c r="J11" s="46"/>
      <c r="R11" s="49"/>
      <c r="S11" s="46"/>
      <c r="AA11" s="5"/>
      <c r="AB11" s="12"/>
    </row>
    <row r="12" spans="1:28">
      <c r="A12" s="128">
        <v>11</v>
      </c>
      <c r="B12" s="129" t="s">
        <v>103</v>
      </c>
      <c r="C12" s="61">
        <v>4054</v>
      </c>
      <c r="D12" s="61">
        <v>2949</v>
      </c>
      <c r="E12" s="61">
        <v>1105</v>
      </c>
      <c r="F12" s="86">
        <f t="shared" si="0"/>
        <v>0.7274296990626542</v>
      </c>
      <c r="G12" s="86">
        <f t="shared" si="1"/>
        <v>0.27257030093734586</v>
      </c>
      <c r="I12" s="49"/>
      <c r="J12" s="46"/>
      <c r="R12" s="49"/>
      <c r="S12" s="46"/>
      <c r="AA12" s="5"/>
      <c r="AB12" s="12"/>
    </row>
    <row r="13" spans="1:28">
      <c r="A13" s="128">
        <v>12</v>
      </c>
      <c r="B13" s="129" t="s">
        <v>104</v>
      </c>
      <c r="C13" s="61">
        <v>2997</v>
      </c>
      <c r="D13" s="61">
        <v>2691</v>
      </c>
      <c r="E13" s="61">
        <v>306</v>
      </c>
      <c r="F13" s="86">
        <f t="shared" si="0"/>
        <v>0.89789789789789787</v>
      </c>
      <c r="G13" s="86">
        <f t="shared" si="1"/>
        <v>0.1021021021021021</v>
      </c>
      <c r="I13" s="49"/>
      <c r="J13" s="46"/>
      <c r="R13" s="49"/>
      <c r="S13" s="46"/>
      <c r="AA13" s="5"/>
      <c r="AB13" s="12"/>
    </row>
    <row r="14" spans="1:28">
      <c r="A14" s="128">
        <v>13</v>
      </c>
      <c r="B14" s="129" t="s">
        <v>105</v>
      </c>
      <c r="C14" s="61">
        <v>4728</v>
      </c>
      <c r="D14" s="61">
        <v>4387</v>
      </c>
      <c r="E14" s="61">
        <v>341</v>
      </c>
      <c r="F14" s="86">
        <f t="shared" si="0"/>
        <v>0.92787648054145511</v>
      </c>
      <c r="G14" s="86">
        <f t="shared" si="1"/>
        <v>7.2123519458544838E-2</v>
      </c>
      <c r="I14" s="49"/>
      <c r="J14" s="46"/>
      <c r="R14" s="49"/>
      <c r="S14" s="46"/>
      <c r="AA14" s="5"/>
      <c r="AB14" s="12"/>
    </row>
    <row r="15" spans="1:28">
      <c r="A15" s="128">
        <v>14</v>
      </c>
      <c r="B15" s="129" t="s">
        <v>106</v>
      </c>
      <c r="C15" s="61">
        <v>6641</v>
      </c>
      <c r="D15" s="61">
        <v>5015</v>
      </c>
      <c r="E15" s="61">
        <v>1626</v>
      </c>
      <c r="F15" s="86">
        <f t="shared" si="0"/>
        <v>0.75515735581990662</v>
      </c>
      <c r="G15" s="86">
        <f t="shared" si="1"/>
        <v>0.24484264418009336</v>
      </c>
      <c r="I15" s="49"/>
      <c r="J15" s="46"/>
      <c r="R15" s="49"/>
      <c r="S15" s="46"/>
      <c r="AA15" s="5"/>
      <c r="AB15" s="12"/>
    </row>
    <row r="16" spans="1:28">
      <c r="A16" s="128">
        <v>15</v>
      </c>
      <c r="B16" s="129" t="s">
        <v>107</v>
      </c>
      <c r="C16" s="61">
        <v>8301</v>
      </c>
      <c r="D16" s="61">
        <v>6441</v>
      </c>
      <c r="E16" s="61">
        <v>1860</v>
      </c>
      <c r="F16" s="86">
        <f t="shared" si="0"/>
        <v>0.77593061076978675</v>
      </c>
      <c r="G16" s="86">
        <f t="shared" si="1"/>
        <v>0.22406938923021322</v>
      </c>
      <c r="I16" s="49"/>
      <c r="J16" s="46"/>
      <c r="R16" s="49"/>
      <c r="S16" s="46"/>
      <c r="AA16" s="5"/>
      <c r="AB16" s="12"/>
    </row>
    <row r="17" spans="1:19">
      <c r="A17" s="128">
        <v>16</v>
      </c>
      <c r="B17" s="129" t="s">
        <v>108</v>
      </c>
      <c r="C17" s="61">
        <v>79364</v>
      </c>
      <c r="D17" s="61">
        <v>59337</v>
      </c>
      <c r="E17" s="61">
        <v>20027</v>
      </c>
      <c r="F17" s="86">
        <f t="shared" si="0"/>
        <v>0.74765636812660652</v>
      </c>
      <c r="G17" s="86">
        <f t="shared" si="1"/>
        <v>0.25234363187339348</v>
      </c>
    </row>
    <row r="18" spans="1:19">
      <c r="A18" s="128">
        <v>17</v>
      </c>
      <c r="B18" s="129" t="s">
        <v>109</v>
      </c>
      <c r="C18" s="61">
        <v>15657</v>
      </c>
      <c r="D18" s="61">
        <v>11529</v>
      </c>
      <c r="E18" s="61">
        <v>4128</v>
      </c>
      <c r="F18" s="86">
        <f t="shared" si="0"/>
        <v>0.7363479593791914</v>
      </c>
      <c r="G18" s="86">
        <f t="shared" si="1"/>
        <v>0.2636520406208086</v>
      </c>
      <c r="I18" s="5"/>
      <c r="J18" s="12"/>
      <c r="R18" s="5"/>
      <c r="S18" s="12"/>
    </row>
    <row r="19" spans="1:19">
      <c r="A19" s="128">
        <v>18</v>
      </c>
      <c r="B19" s="129" t="s">
        <v>110</v>
      </c>
      <c r="C19" s="61">
        <v>2889</v>
      </c>
      <c r="D19" s="61">
        <v>2405</v>
      </c>
      <c r="E19" s="61">
        <v>484</v>
      </c>
      <c r="F19" s="86">
        <f t="shared" si="0"/>
        <v>0.83246798200069227</v>
      </c>
      <c r="G19" s="86">
        <f t="shared" si="1"/>
        <v>0.16753201799930773</v>
      </c>
      <c r="I19" s="5"/>
      <c r="J19" s="12"/>
      <c r="R19" s="5"/>
      <c r="S19" s="12"/>
    </row>
    <row r="20" spans="1:19">
      <c r="A20" s="128">
        <v>19</v>
      </c>
      <c r="B20" s="129" t="s">
        <v>111</v>
      </c>
      <c r="C20" s="61">
        <v>11904</v>
      </c>
      <c r="D20" s="61">
        <v>9560</v>
      </c>
      <c r="E20" s="61">
        <v>2344</v>
      </c>
      <c r="F20" s="86">
        <f t="shared" si="0"/>
        <v>0.80309139784946237</v>
      </c>
      <c r="G20" s="86">
        <f t="shared" si="1"/>
        <v>0.19690860215053763</v>
      </c>
      <c r="I20" s="5"/>
      <c r="J20" s="12"/>
      <c r="R20" s="5"/>
      <c r="S20" s="12"/>
    </row>
    <row r="21" spans="1:19">
      <c r="A21" s="128">
        <v>20</v>
      </c>
      <c r="B21" s="129" t="s">
        <v>112</v>
      </c>
      <c r="C21" s="61">
        <v>33694</v>
      </c>
      <c r="D21" s="61">
        <v>25630</v>
      </c>
      <c r="E21" s="61">
        <v>8064</v>
      </c>
      <c r="F21" s="86">
        <f t="shared" si="0"/>
        <v>0.76066955541045889</v>
      </c>
      <c r="G21" s="86">
        <f t="shared" si="1"/>
        <v>0.23933044458954117</v>
      </c>
      <c r="I21" s="5"/>
      <c r="J21" s="12"/>
      <c r="R21" s="5"/>
      <c r="S21" s="12"/>
    </row>
    <row r="22" spans="1:19">
      <c r="A22" s="128">
        <v>21</v>
      </c>
      <c r="B22" s="129" t="s">
        <v>113</v>
      </c>
      <c r="C22" s="61">
        <v>16832</v>
      </c>
      <c r="D22" s="61">
        <v>14862</v>
      </c>
      <c r="E22" s="61">
        <v>1970</v>
      </c>
      <c r="F22" s="86">
        <f t="shared" si="0"/>
        <v>0.88296102661596954</v>
      </c>
      <c r="G22" s="86">
        <f t="shared" si="1"/>
        <v>0.11703897338403042</v>
      </c>
      <c r="I22" s="5"/>
      <c r="J22" s="12"/>
      <c r="R22" s="5"/>
      <c r="S22" s="12"/>
    </row>
    <row r="23" spans="1:19">
      <c r="A23" s="128">
        <v>22</v>
      </c>
      <c r="B23" s="129" t="s">
        <v>114</v>
      </c>
      <c r="C23" s="61">
        <v>10934</v>
      </c>
      <c r="D23" s="61">
        <v>8392</v>
      </c>
      <c r="E23" s="61">
        <v>2542</v>
      </c>
      <c r="F23" s="86">
        <f t="shared" si="0"/>
        <v>0.76751417596488014</v>
      </c>
      <c r="G23" s="86">
        <f t="shared" si="1"/>
        <v>0.2324858240351198</v>
      </c>
      <c r="I23" s="5"/>
      <c r="J23" s="12"/>
      <c r="R23" s="5"/>
      <c r="S23" s="12"/>
    </row>
    <row r="24" spans="1:19">
      <c r="A24" s="128">
        <v>23</v>
      </c>
      <c r="B24" s="129" t="s">
        <v>115</v>
      </c>
      <c r="C24" s="61">
        <v>9923</v>
      </c>
      <c r="D24" s="61">
        <v>8487</v>
      </c>
      <c r="E24" s="61">
        <v>1436</v>
      </c>
      <c r="F24" s="86">
        <f t="shared" si="0"/>
        <v>0.85528569988914638</v>
      </c>
      <c r="G24" s="86">
        <f t="shared" si="1"/>
        <v>0.14471430011085357</v>
      </c>
      <c r="I24" s="5"/>
      <c r="J24" s="12"/>
      <c r="R24" s="5"/>
      <c r="S24" s="12"/>
    </row>
    <row r="25" spans="1:19">
      <c r="A25" s="128">
        <v>24</v>
      </c>
      <c r="B25" s="129" t="s">
        <v>116</v>
      </c>
      <c r="C25" s="61">
        <v>4473</v>
      </c>
      <c r="D25" s="61">
        <v>3712</v>
      </c>
      <c r="E25" s="61">
        <v>761</v>
      </c>
      <c r="F25" s="86">
        <f t="shared" si="0"/>
        <v>0.82986809747373125</v>
      </c>
      <c r="G25" s="86">
        <f t="shared" si="1"/>
        <v>0.17013190252626872</v>
      </c>
      <c r="I25" s="5"/>
      <c r="J25" s="12"/>
      <c r="R25" s="5"/>
      <c r="S25" s="12"/>
    </row>
    <row r="26" spans="1:19">
      <c r="A26" s="128">
        <v>25</v>
      </c>
      <c r="B26" s="129" t="s">
        <v>117</v>
      </c>
      <c r="C26" s="61">
        <v>12744</v>
      </c>
      <c r="D26" s="61">
        <v>11178</v>
      </c>
      <c r="E26" s="61">
        <v>1566</v>
      </c>
      <c r="F26" s="86">
        <f t="shared" si="0"/>
        <v>0.8771186440677966</v>
      </c>
      <c r="G26" s="86">
        <f t="shared" si="1"/>
        <v>0.1228813559322034</v>
      </c>
      <c r="I26" s="5"/>
      <c r="J26" s="12"/>
      <c r="R26" s="5"/>
      <c r="S26" s="12"/>
    </row>
    <row r="27" spans="1:19">
      <c r="A27" s="128">
        <v>26</v>
      </c>
      <c r="B27" s="129" t="s">
        <v>118</v>
      </c>
      <c r="C27" s="61">
        <v>17617</v>
      </c>
      <c r="D27" s="61">
        <v>12491</v>
      </c>
      <c r="E27" s="61">
        <v>5126</v>
      </c>
      <c r="F27" s="86">
        <f t="shared" si="0"/>
        <v>0.70903104955440766</v>
      </c>
      <c r="G27" s="86">
        <f t="shared" si="1"/>
        <v>0.29096895044559234</v>
      </c>
      <c r="I27" s="5"/>
      <c r="J27" s="12"/>
      <c r="R27" s="5"/>
      <c r="S27" s="12"/>
    </row>
    <row r="28" spans="1:19">
      <c r="A28" s="128">
        <v>27</v>
      </c>
      <c r="B28" s="129" t="s">
        <v>119</v>
      </c>
      <c r="C28" s="61">
        <v>42386</v>
      </c>
      <c r="D28" s="61">
        <v>36256</v>
      </c>
      <c r="E28" s="61">
        <v>6130</v>
      </c>
      <c r="F28" s="86">
        <f t="shared" si="0"/>
        <v>0.8553767753503515</v>
      </c>
      <c r="G28" s="86">
        <f t="shared" si="1"/>
        <v>0.14462322464964847</v>
      </c>
      <c r="I28" s="5"/>
      <c r="J28" s="12"/>
      <c r="R28" s="5"/>
      <c r="S28" s="12"/>
    </row>
    <row r="29" spans="1:19">
      <c r="A29" s="128">
        <v>28</v>
      </c>
      <c r="B29" s="129" t="s">
        <v>120</v>
      </c>
      <c r="C29" s="61">
        <v>9233</v>
      </c>
      <c r="D29" s="61">
        <v>7482</v>
      </c>
      <c r="E29" s="61">
        <v>1751</v>
      </c>
      <c r="F29" s="86">
        <f t="shared" si="0"/>
        <v>0.81035416441026753</v>
      </c>
      <c r="G29" s="86">
        <f t="shared" si="1"/>
        <v>0.18964583558973247</v>
      </c>
      <c r="I29" s="5"/>
      <c r="J29" s="12"/>
      <c r="R29" s="5"/>
      <c r="S29" s="12"/>
    </row>
    <row r="30" spans="1:19">
      <c r="A30" s="128">
        <v>29</v>
      </c>
      <c r="B30" s="129" t="s">
        <v>121</v>
      </c>
      <c r="C30" s="61">
        <v>2572</v>
      </c>
      <c r="D30" s="61">
        <v>2139</v>
      </c>
      <c r="E30" s="61">
        <v>433</v>
      </c>
      <c r="F30" s="86">
        <f t="shared" si="0"/>
        <v>0.83164852255054433</v>
      </c>
      <c r="G30" s="86">
        <f t="shared" si="1"/>
        <v>0.16835147744945567</v>
      </c>
      <c r="I30" s="5"/>
      <c r="J30" s="12"/>
      <c r="R30" s="5"/>
      <c r="S30" s="12"/>
    </row>
    <row r="31" spans="1:19">
      <c r="A31" s="128">
        <v>30</v>
      </c>
      <c r="B31" s="129" t="s">
        <v>122</v>
      </c>
      <c r="C31" s="61">
        <v>3249</v>
      </c>
      <c r="D31" s="61">
        <v>2958</v>
      </c>
      <c r="E31" s="61">
        <v>291</v>
      </c>
      <c r="F31" s="86">
        <f t="shared" si="0"/>
        <v>0.91043397968605722</v>
      </c>
      <c r="G31" s="86">
        <f t="shared" si="1"/>
        <v>8.9566020313942757E-2</v>
      </c>
      <c r="I31" s="5"/>
      <c r="J31" s="12"/>
      <c r="R31" s="5"/>
      <c r="S31" s="12"/>
    </row>
    <row r="32" spans="1:19">
      <c r="A32" s="128">
        <v>31</v>
      </c>
      <c r="B32" s="129" t="s">
        <v>123</v>
      </c>
      <c r="C32" s="61">
        <v>37618</v>
      </c>
      <c r="D32" s="61">
        <v>30442</v>
      </c>
      <c r="E32" s="61">
        <v>7176</v>
      </c>
      <c r="F32" s="86">
        <f t="shared" si="0"/>
        <v>0.8092402573236217</v>
      </c>
      <c r="G32" s="86">
        <f t="shared" si="1"/>
        <v>0.19075974267637832</v>
      </c>
      <c r="I32" s="5"/>
      <c r="J32" s="12"/>
      <c r="R32" s="5"/>
      <c r="S32" s="12"/>
    </row>
    <row r="33" spans="1:7">
      <c r="A33" s="128">
        <v>32</v>
      </c>
      <c r="B33" s="129" t="s">
        <v>124</v>
      </c>
      <c r="C33" s="61">
        <v>10720</v>
      </c>
      <c r="D33" s="61">
        <v>8296</v>
      </c>
      <c r="E33" s="61">
        <v>2424</v>
      </c>
      <c r="F33" s="86">
        <f t="shared" si="0"/>
        <v>0.7738805970149254</v>
      </c>
      <c r="G33" s="86">
        <f t="shared" si="1"/>
        <v>0.22611940298507463</v>
      </c>
    </row>
    <row r="34" spans="1:7">
      <c r="A34" s="128">
        <v>33</v>
      </c>
      <c r="B34" s="129" t="s">
        <v>125</v>
      </c>
      <c r="C34" s="61">
        <v>43089</v>
      </c>
      <c r="D34" s="61">
        <v>34504</v>
      </c>
      <c r="E34" s="61">
        <v>8585</v>
      </c>
      <c r="F34" s="86">
        <f t="shared" si="0"/>
        <v>0.80076121515932142</v>
      </c>
      <c r="G34" s="86">
        <f t="shared" si="1"/>
        <v>0.19923878484067858</v>
      </c>
    </row>
    <row r="35" spans="1:7">
      <c r="A35" s="128">
        <v>34</v>
      </c>
      <c r="B35" s="129" t="s">
        <v>126</v>
      </c>
      <c r="C35" s="61">
        <v>493230</v>
      </c>
      <c r="D35" s="61">
        <v>368712</v>
      </c>
      <c r="E35" s="61">
        <v>124518</v>
      </c>
      <c r="F35" s="86">
        <f t="shared" si="0"/>
        <v>0.74754576972203635</v>
      </c>
      <c r="G35" s="86">
        <f t="shared" si="1"/>
        <v>0.25245423027796365</v>
      </c>
    </row>
    <row r="36" spans="1:7">
      <c r="A36" s="128">
        <v>35</v>
      </c>
      <c r="B36" s="129" t="s">
        <v>127</v>
      </c>
      <c r="C36" s="61">
        <v>117219</v>
      </c>
      <c r="D36" s="61">
        <v>85620</v>
      </c>
      <c r="E36" s="61">
        <v>31599</v>
      </c>
      <c r="F36" s="86">
        <f t="shared" si="0"/>
        <v>0.73042766104471113</v>
      </c>
      <c r="G36" s="86">
        <f t="shared" si="1"/>
        <v>0.26957233895528881</v>
      </c>
    </row>
    <row r="37" spans="1:7">
      <c r="A37" s="128">
        <v>36</v>
      </c>
      <c r="B37" s="129" t="s">
        <v>128</v>
      </c>
      <c r="C37" s="61">
        <v>4372</v>
      </c>
      <c r="D37" s="61">
        <v>3812</v>
      </c>
      <c r="E37" s="61">
        <v>560</v>
      </c>
      <c r="F37" s="86">
        <f t="shared" si="0"/>
        <v>0.87191216834400731</v>
      </c>
      <c r="G37" s="86">
        <f t="shared" si="1"/>
        <v>0.12808783165599269</v>
      </c>
    </row>
    <row r="38" spans="1:7">
      <c r="A38" s="128">
        <v>37</v>
      </c>
      <c r="B38" s="129" t="s">
        <v>129</v>
      </c>
      <c r="C38" s="61">
        <v>7595</v>
      </c>
      <c r="D38" s="61">
        <v>6100</v>
      </c>
      <c r="E38" s="61">
        <v>1495</v>
      </c>
      <c r="F38" s="86">
        <f t="shared" si="0"/>
        <v>0.80315997366688607</v>
      </c>
      <c r="G38" s="86">
        <f t="shared" si="1"/>
        <v>0.1968400263331139</v>
      </c>
    </row>
    <row r="39" spans="1:7">
      <c r="A39" s="128">
        <v>38</v>
      </c>
      <c r="B39" s="129" t="s">
        <v>130</v>
      </c>
      <c r="C39" s="61">
        <v>29650</v>
      </c>
      <c r="D39" s="61">
        <v>23184</v>
      </c>
      <c r="E39" s="61">
        <v>6466</v>
      </c>
      <c r="F39" s="86">
        <f t="shared" si="0"/>
        <v>0.78192242833052272</v>
      </c>
      <c r="G39" s="86">
        <f t="shared" si="1"/>
        <v>0.21807757166947722</v>
      </c>
    </row>
    <row r="40" spans="1:7">
      <c r="A40" s="128">
        <v>39</v>
      </c>
      <c r="B40" s="129" t="s">
        <v>131</v>
      </c>
      <c r="C40" s="61">
        <v>9305</v>
      </c>
      <c r="D40" s="61">
        <v>6966</v>
      </c>
      <c r="E40" s="61">
        <v>2339</v>
      </c>
      <c r="F40" s="86">
        <f t="shared" si="0"/>
        <v>0.7486297689414293</v>
      </c>
      <c r="G40" s="86">
        <f t="shared" si="1"/>
        <v>0.25137023105857065</v>
      </c>
    </row>
    <row r="41" spans="1:7">
      <c r="A41" s="128">
        <v>40</v>
      </c>
      <c r="B41" s="129" t="s">
        <v>132</v>
      </c>
      <c r="C41" s="61">
        <v>5041</v>
      </c>
      <c r="D41" s="61">
        <v>3961</v>
      </c>
      <c r="E41" s="61">
        <v>1080</v>
      </c>
      <c r="F41" s="86">
        <f t="shared" si="0"/>
        <v>0.78575679428684786</v>
      </c>
      <c r="G41" s="86">
        <f t="shared" si="1"/>
        <v>0.21424320571315214</v>
      </c>
    </row>
    <row r="42" spans="1:7">
      <c r="A42" s="128">
        <v>41</v>
      </c>
      <c r="B42" s="129" t="s">
        <v>133</v>
      </c>
      <c r="C42" s="61">
        <v>35327</v>
      </c>
      <c r="D42" s="61">
        <v>26122</v>
      </c>
      <c r="E42" s="61">
        <v>9205</v>
      </c>
      <c r="F42" s="86">
        <f t="shared" si="0"/>
        <v>0.73943442692558103</v>
      </c>
      <c r="G42" s="86">
        <f t="shared" si="1"/>
        <v>0.26056557307441902</v>
      </c>
    </row>
    <row r="43" spans="1:7">
      <c r="A43" s="128">
        <v>42</v>
      </c>
      <c r="B43" s="129" t="s">
        <v>134</v>
      </c>
      <c r="C43" s="61">
        <v>57977</v>
      </c>
      <c r="D43" s="61">
        <v>49547</v>
      </c>
      <c r="E43" s="61">
        <v>8430</v>
      </c>
      <c r="F43" s="86">
        <f t="shared" si="0"/>
        <v>0.85459751280680274</v>
      </c>
      <c r="G43" s="86">
        <f t="shared" si="1"/>
        <v>0.14540248719319732</v>
      </c>
    </row>
    <row r="44" spans="1:7">
      <c r="A44" s="128">
        <v>43</v>
      </c>
      <c r="B44" s="129" t="s">
        <v>135</v>
      </c>
      <c r="C44" s="61">
        <v>12474</v>
      </c>
      <c r="D44" s="61">
        <v>9653</v>
      </c>
      <c r="E44" s="61">
        <v>2821</v>
      </c>
      <c r="F44" s="86">
        <f t="shared" si="0"/>
        <v>0.77384960718294049</v>
      </c>
      <c r="G44" s="86">
        <f t="shared" si="1"/>
        <v>0.22615039281705948</v>
      </c>
    </row>
    <row r="45" spans="1:7">
      <c r="A45" s="128">
        <v>44</v>
      </c>
      <c r="B45" s="129" t="s">
        <v>136</v>
      </c>
      <c r="C45" s="61">
        <v>15509</v>
      </c>
      <c r="D45" s="61">
        <v>13008</v>
      </c>
      <c r="E45" s="61">
        <v>2501</v>
      </c>
      <c r="F45" s="86">
        <f t="shared" si="0"/>
        <v>0.83873879682764851</v>
      </c>
      <c r="G45" s="86">
        <f t="shared" si="1"/>
        <v>0.16126120317235154</v>
      </c>
    </row>
    <row r="46" spans="1:7">
      <c r="A46" s="128">
        <v>45</v>
      </c>
      <c r="B46" s="129" t="s">
        <v>137</v>
      </c>
      <c r="C46" s="61">
        <v>36007</v>
      </c>
      <c r="D46" s="61">
        <v>29023</v>
      </c>
      <c r="E46" s="61">
        <v>6984</v>
      </c>
      <c r="F46" s="86">
        <f t="shared" si="0"/>
        <v>0.80603771488877163</v>
      </c>
      <c r="G46" s="86">
        <f t="shared" si="1"/>
        <v>0.19396228511122837</v>
      </c>
    </row>
    <row r="47" spans="1:7">
      <c r="A47" s="128">
        <v>46</v>
      </c>
      <c r="B47" s="129" t="s">
        <v>138</v>
      </c>
      <c r="C47" s="61">
        <v>22208</v>
      </c>
      <c r="D47" s="61">
        <v>18630</v>
      </c>
      <c r="E47" s="61">
        <v>3578</v>
      </c>
      <c r="F47" s="86">
        <f t="shared" si="0"/>
        <v>0.83888688760806918</v>
      </c>
      <c r="G47" s="86">
        <f t="shared" si="1"/>
        <v>0.16111311239193082</v>
      </c>
    </row>
    <row r="48" spans="1:7">
      <c r="A48" s="128">
        <v>47</v>
      </c>
      <c r="B48" s="129" t="s">
        <v>139</v>
      </c>
      <c r="C48" s="61">
        <v>9764</v>
      </c>
      <c r="D48" s="61">
        <v>8443</v>
      </c>
      <c r="E48" s="61">
        <v>1321</v>
      </c>
      <c r="F48" s="86">
        <f t="shared" si="0"/>
        <v>0.86470708725932</v>
      </c>
      <c r="G48" s="86">
        <f t="shared" si="1"/>
        <v>0.13529291274068006</v>
      </c>
    </row>
    <row r="49" spans="1:7">
      <c r="A49" s="128">
        <v>48</v>
      </c>
      <c r="B49" s="129" t="s">
        <v>140</v>
      </c>
      <c r="C49" s="61">
        <v>36868</v>
      </c>
      <c r="D49" s="61">
        <v>27959</v>
      </c>
      <c r="E49" s="61">
        <v>8909</v>
      </c>
      <c r="F49" s="86">
        <f t="shared" si="0"/>
        <v>0.75835412824129322</v>
      </c>
      <c r="G49" s="86">
        <f t="shared" si="1"/>
        <v>0.24164587175870675</v>
      </c>
    </row>
    <row r="50" spans="1:7">
      <c r="A50" s="128">
        <v>49</v>
      </c>
      <c r="B50" s="129" t="s">
        <v>141</v>
      </c>
      <c r="C50" s="61">
        <v>3957</v>
      </c>
      <c r="D50" s="61">
        <v>3599</v>
      </c>
      <c r="E50" s="61">
        <v>358</v>
      </c>
      <c r="F50" s="86">
        <f t="shared" si="0"/>
        <v>0.90952741976244633</v>
      </c>
      <c r="G50" s="86">
        <f t="shared" si="1"/>
        <v>9.0472580237553696E-2</v>
      </c>
    </row>
    <row r="51" spans="1:7">
      <c r="A51" s="128">
        <v>50</v>
      </c>
      <c r="B51" s="129" t="s">
        <v>142</v>
      </c>
      <c r="C51" s="61">
        <v>9254</v>
      </c>
      <c r="D51" s="61">
        <v>7834</v>
      </c>
      <c r="E51" s="61">
        <v>1420</v>
      </c>
      <c r="F51" s="86">
        <f t="shared" si="0"/>
        <v>0.84655284201426406</v>
      </c>
      <c r="G51" s="86">
        <f t="shared" si="1"/>
        <v>0.15344715798573591</v>
      </c>
    </row>
    <row r="52" spans="1:7">
      <c r="A52" s="128">
        <v>51</v>
      </c>
      <c r="B52" s="129" t="s">
        <v>143</v>
      </c>
      <c r="C52" s="61">
        <v>8497</v>
      </c>
      <c r="D52" s="61">
        <v>7210</v>
      </c>
      <c r="E52" s="61">
        <v>1287</v>
      </c>
      <c r="F52" s="86">
        <f t="shared" si="0"/>
        <v>0.84853477698011059</v>
      </c>
      <c r="G52" s="86">
        <f t="shared" si="1"/>
        <v>0.15146522301988938</v>
      </c>
    </row>
    <row r="53" spans="1:7">
      <c r="A53" s="128">
        <v>52</v>
      </c>
      <c r="B53" s="129" t="s">
        <v>144</v>
      </c>
      <c r="C53" s="61">
        <v>15049</v>
      </c>
      <c r="D53" s="61">
        <v>12252</v>
      </c>
      <c r="E53" s="61">
        <v>2797</v>
      </c>
      <c r="F53" s="86">
        <f t="shared" si="0"/>
        <v>0.8141404744501296</v>
      </c>
      <c r="G53" s="86">
        <f t="shared" si="1"/>
        <v>0.18585952554987042</v>
      </c>
    </row>
    <row r="54" spans="1:7">
      <c r="A54" s="128">
        <v>53</v>
      </c>
      <c r="B54" s="129" t="s">
        <v>145</v>
      </c>
      <c r="C54" s="61">
        <v>7278</v>
      </c>
      <c r="D54" s="61">
        <v>6066</v>
      </c>
      <c r="E54" s="61">
        <v>1212</v>
      </c>
      <c r="F54" s="86">
        <f t="shared" si="0"/>
        <v>0.83347073371805436</v>
      </c>
      <c r="G54" s="86">
        <f t="shared" si="1"/>
        <v>0.16652926628194559</v>
      </c>
    </row>
    <row r="55" spans="1:7">
      <c r="A55" s="128">
        <v>54</v>
      </c>
      <c r="B55" s="129" t="s">
        <v>146</v>
      </c>
      <c r="C55" s="61">
        <v>25332</v>
      </c>
      <c r="D55" s="61">
        <v>19852</v>
      </c>
      <c r="E55" s="61">
        <v>5480</v>
      </c>
      <c r="F55" s="86">
        <f t="shared" si="0"/>
        <v>0.78367282488552026</v>
      </c>
      <c r="G55" s="86">
        <f t="shared" si="1"/>
        <v>0.21632717511447971</v>
      </c>
    </row>
    <row r="56" spans="1:7">
      <c r="A56" s="128">
        <v>55</v>
      </c>
      <c r="B56" s="129" t="s">
        <v>147</v>
      </c>
      <c r="C56" s="61">
        <v>29605</v>
      </c>
      <c r="D56" s="61">
        <v>22563</v>
      </c>
      <c r="E56" s="61">
        <v>7042</v>
      </c>
      <c r="F56" s="86">
        <f t="shared" si="0"/>
        <v>0.76213477453132916</v>
      </c>
      <c r="G56" s="86">
        <f t="shared" si="1"/>
        <v>0.23786522546867084</v>
      </c>
    </row>
    <row r="57" spans="1:7">
      <c r="A57" s="128">
        <v>56</v>
      </c>
      <c r="B57" s="129" t="s">
        <v>148</v>
      </c>
      <c r="C57" s="61">
        <v>3115</v>
      </c>
      <c r="D57" s="61">
        <v>2927</v>
      </c>
      <c r="E57" s="61">
        <v>188</v>
      </c>
      <c r="F57" s="86">
        <f t="shared" si="0"/>
        <v>0.93964686998394864</v>
      </c>
      <c r="G57" s="86">
        <f t="shared" si="1"/>
        <v>6.0353130016051366E-2</v>
      </c>
    </row>
    <row r="58" spans="1:7">
      <c r="A58" s="128">
        <v>57</v>
      </c>
      <c r="B58" s="129" t="s">
        <v>149</v>
      </c>
      <c r="C58" s="61">
        <v>4685</v>
      </c>
      <c r="D58" s="61">
        <v>3563</v>
      </c>
      <c r="E58" s="61">
        <v>1122</v>
      </c>
      <c r="F58" s="86">
        <f t="shared" si="0"/>
        <v>0.76051227321237991</v>
      </c>
      <c r="G58" s="86">
        <f t="shared" si="1"/>
        <v>0.23948772678762006</v>
      </c>
    </row>
    <row r="59" spans="1:7">
      <c r="A59" s="128">
        <v>58</v>
      </c>
      <c r="B59" s="129" t="s">
        <v>150</v>
      </c>
      <c r="C59" s="61">
        <v>11838</v>
      </c>
      <c r="D59" s="61">
        <v>9827</v>
      </c>
      <c r="E59" s="61">
        <v>2011</v>
      </c>
      <c r="F59" s="86">
        <f t="shared" si="0"/>
        <v>0.83012333164385876</v>
      </c>
      <c r="G59" s="86">
        <f t="shared" si="1"/>
        <v>0.16987666835614124</v>
      </c>
    </row>
    <row r="60" spans="1:7">
      <c r="A60" s="128">
        <v>59</v>
      </c>
      <c r="B60" s="129" t="s">
        <v>151</v>
      </c>
      <c r="C60" s="61">
        <v>23485</v>
      </c>
      <c r="D60" s="61">
        <v>17581</v>
      </c>
      <c r="E60" s="61">
        <v>5904</v>
      </c>
      <c r="F60" s="86">
        <f t="shared" si="0"/>
        <v>0.74860549286778799</v>
      </c>
      <c r="G60" s="86">
        <f t="shared" si="1"/>
        <v>0.25139450713221206</v>
      </c>
    </row>
    <row r="61" spans="1:7">
      <c r="A61" s="128">
        <v>60</v>
      </c>
      <c r="B61" s="129" t="s">
        <v>152</v>
      </c>
      <c r="C61" s="61">
        <v>12265</v>
      </c>
      <c r="D61" s="61">
        <v>10008</v>
      </c>
      <c r="E61" s="61">
        <v>2257</v>
      </c>
      <c r="F61" s="86">
        <f t="shared" si="0"/>
        <v>0.8159804321239299</v>
      </c>
      <c r="G61" s="86">
        <f t="shared" si="1"/>
        <v>0.18401956787607013</v>
      </c>
    </row>
    <row r="62" spans="1:7">
      <c r="A62" s="128">
        <v>61</v>
      </c>
      <c r="B62" s="129" t="s">
        <v>153</v>
      </c>
      <c r="C62" s="61">
        <v>17694</v>
      </c>
      <c r="D62" s="61">
        <v>14458</v>
      </c>
      <c r="E62" s="61">
        <v>3236</v>
      </c>
      <c r="F62" s="86">
        <f t="shared" si="0"/>
        <v>0.81711314569910709</v>
      </c>
      <c r="G62" s="86">
        <f t="shared" si="1"/>
        <v>0.18288685430089296</v>
      </c>
    </row>
    <row r="63" spans="1:7">
      <c r="A63" s="128">
        <v>62</v>
      </c>
      <c r="B63" s="129" t="s">
        <v>154</v>
      </c>
      <c r="C63" s="61">
        <v>1964</v>
      </c>
      <c r="D63" s="61">
        <v>1646</v>
      </c>
      <c r="E63" s="61">
        <v>318</v>
      </c>
      <c r="F63" s="86">
        <f t="shared" si="0"/>
        <v>0.83808553971486766</v>
      </c>
      <c r="G63" s="86">
        <f t="shared" si="1"/>
        <v>0.16191446028513237</v>
      </c>
    </row>
    <row r="64" spans="1:7">
      <c r="A64" s="128">
        <v>63</v>
      </c>
      <c r="B64" s="129" t="s">
        <v>155</v>
      </c>
      <c r="C64" s="61">
        <v>29173</v>
      </c>
      <c r="D64" s="61">
        <v>26431</v>
      </c>
      <c r="E64" s="61">
        <v>2742</v>
      </c>
      <c r="F64" s="86">
        <f t="shared" si="0"/>
        <v>0.9060089809070031</v>
      </c>
      <c r="G64" s="86">
        <f t="shared" si="1"/>
        <v>9.3991019092996952E-2</v>
      </c>
    </row>
    <row r="65" spans="1:7">
      <c r="A65" s="128">
        <v>64</v>
      </c>
      <c r="B65" s="129" t="s">
        <v>156</v>
      </c>
      <c r="C65" s="61">
        <v>11328</v>
      </c>
      <c r="D65" s="61">
        <v>8323</v>
      </c>
      <c r="E65" s="61">
        <v>3005</v>
      </c>
      <c r="F65" s="86">
        <f t="shared" si="0"/>
        <v>0.73472810734463279</v>
      </c>
      <c r="G65" s="86">
        <f t="shared" si="1"/>
        <v>0.26527189265536721</v>
      </c>
    </row>
    <row r="66" spans="1:7">
      <c r="A66" s="128">
        <v>65</v>
      </c>
      <c r="B66" s="129" t="s">
        <v>157</v>
      </c>
      <c r="C66" s="61">
        <v>12330</v>
      </c>
      <c r="D66" s="61">
        <v>11353</v>
      </c>
      <c r="E66" s="61">
        <v>977</v>
      </c>
      <c r="F66" s="86">
        <f t="shared" si="0"/>
        <v>0.92076236820762369</v>
      </c>
      <c r="G66" s="86">
        <f t="shared" si="1"/>
        <v>7.923763179237632E-2</v>
      </c>
    </row>
    <row r="67" spans="1:7">
      <c r="A67" s="128">
        <v>66</v>
      </c>
      <c r="B67" s="129" t="s">
        <v>158</v>
      </c>
      <c r="C67" s="61">
        <v>9877</v>
      </c>
      <c r="D67" s="61">
        <v>8452</v>
      </c>
      <c r="E67" s="61">
        <v>1425</v>
      </c>
      <c r="F67" s="86">
        <f t="shared" ref="F67:F83" si="2">D67/C67</f>
        <v>0.85572542269920016</v>
      </c>
      <c r="G67" s="86">
        <f t="shared" ref="G67:G83" si="3">E67/C67</f>
        <v>0.14427457730079984</v>
      </c>
    </row>
    <row r="68" spans="1:7">
      <c r="A68" s="128">
        <v>67</v>
      </c>
      <c r="B68" s="129" t="s">
        <v>159</v>
      </c>
      <c r="C68" s="61">
        <v>11381</v>
      </c>
      <c r="D68" s="61">
        <v>8616</v>
      </c>
      <c r="E68" s="61">
        <v>2765</v>
      </c>
      <c r="F68" s="86">
        <f t="shared" si="2"/>
        <v>0.75705122572708905</v>
      </c>
      <c r="G68" s="86">
        <f t="shared" si="3"/>
        <v>0.24294877427291101</v>
      </c>
    </row>
    <row r="69" spans="1:7">
      <c r="A69" s="128">
        <v>68</v>
      </c>
      <c r="B69" s="129" t="s">
        <v>160</v>
      </c>
      <c r="C69" s="61">
        <v>10258</v>
      </c>
      <c r="D69" s="61">
        <v>8472</v>
      </c>
      <c r="E69" s="61">
        <v>1786</v>
      </c>
      <c r="F69" s="86">
        <f t="shared" si="2"/>
        <v>0.825891986742055</v>
      </c>
      <c r="G69" s="86">
        <f t="shared" si="3"/>
        <v>0.17410801325794503</v>
      </c>
    </row>
    <row r="70" spans="1:7">
      <c r="A70" s="128">
        <v>69</v>
      </c>
      <c r="B70" s="129" t="s">
        <v>161</v>
      </c>
      <c r="C70" s="61">
        <v>1638</v>
      </c>
      <c r="D70" s="61">
        <v>1441</v>
      </c>
      <c r="E70" s="61">
        <v>197</v>
      </c>
      <c r="F70" s="86">
        <f t="shared" si="2"/>
        <v>0.87973137973137971</v>
      </c>
      <c r="G70" s="86">
        <f t="shared" si="3"/>
        <v>0.12026862026862027</v>
      </c>
    </row>
    <row r="71" spans="1:7">
      <c r="A71" s="128">
        <v>70</v>
      </c>
      <c r="B71" s="129" t="s">
        <v>162</v>
      </c>
      <c r="C71" s="61">
        <v>6527</v>
      </c>
      <c r="D71" s="61">
        <v>5460</v>
      </c>
      <c r="E71" s="61">
        <v>1067</v>
      </c>
      <c r="F71" s="86">
        <f t="shared" si="2"/>
        <v>0.836525203002911</v>
      </c>
      <c r="G71" s="86">
        <f t="shared" si="3"/>
        <v>0.16347479699708903</v>
      </c>
    </row>
    <row r="72" spans="1:7">
      <c r="A72" s="128">
        <v>71</v>
      </c>
      <c r="B72" s="129" t="s">
        <v>163</v>
      </c>
      <c r="C72" s="61">
        <v>5658</v>
      </c>
      <c r="D72" s="61">
        <v>4625</v>
      </c>
      <c r="E72" s="61">
        <v>1033</v>
      </c>
      <c r="F72" s="86">
        <f t="shared" si="2"/>
        <v>0.81742665252739488</v>
      </c>
      <c r="G72" s="86">
        <f t="shared" si="3"/>
        <v>0.18257334747260517</v>
      </c>
    </row>
    <row r="73" spans="1:7">
      <c r="A73" s="128">
        <v>72</v>
      </c>
      <c r="B73" s="129" t="s">
        <v>164</v>
      </c>
      <c r="C73" s="61">
        <v>5742</v>
      </c>
      <c r="D73" s="61">
        <v>5203</v>
      </c>
      <c r="E73" s="61">
        <v>539</v>
      </c>
      <c r="F73" s="86">
        <f t="shared" si="2"/>
        <v>0.9061302681992337</v>
      </c>
      <c r="G73" s="86">
        <f t="shared" si="3"/>
        <v>9.3869731800766285E-2</v>
      </c>
    </row>
    <row r="74" spans="1:7">
      <c r="A74" s="128">
        <v>73</v>
      </c>
      <c r="B74" s="129" t="s">
        <v>165</v>
      </c>
      <c r="C74" s="61">
        <v>4880</v>
      </c>
      <c r="D74" s="61">
        <v>4551</v>
      </c>
      <c r="E74" s="61">
        <v>329</v>
      </c>
      <c r="F74" s="86">
        <f t="shared" si="2"/>
        <v>0.9325819672131147</v>
      </c>
      <c r="G74" s="86">
        <f t="shared" si="3"/>
        <v>6.741803278688524E-2</v>
      </c>
    </row>
    <row r="75" spans="1:7">
      <c r="A75" s="128">
        <v>74</v>
      </c>
      <c r="B75" s="129" t="s">
        <v>166</v>
      </c>
      <c r="C75" s="61">
        <v>4052</v>
      </c>
      <c r="D75" s="61">
        <v>3110</v>
      </c>
      <c r="E75" s="61">
        <v>942</v>
      </c>
      <c r="F75" s="86">
        <f t="shared" si="2"/>
        <v>0.7675222112537019</v>
      </c>
      <c r="G75" s="86">
        <f t="shared" si="3"/>
        <v>0.23247778874629813</v>
      </c>
    </row>
    <row r="76" spans="1:7">
      <c r="A76" s="128">
        <v>75</v>
      </c>
      <c r="B76" s="129" t="s">
        <v>167</v>
      </c>
      <c r="C76" s="61">
        <v>1961</v>
      </c>
      <c r="D76" s="61">
        <v>1743</v>
      </c>
      <c r="E76" s="61">
        <v>218</v>
      </c>
      <c r="F76" s="86">
        <f t="shared" si="2"/>
        <v>0.88883222845486998</v>
      </c>
      <c r="G76" s="86">
        <f t="shared" si="3"/>
        <v>0.11116777154513004</v>
      </c>
    </row>
    <row r="77" spans="1:7">
      <c r="A77" s="128">
        <v>76</v>
      </c>
      <c r="B77" s="129" t="s">
        <v>168</v>
      </c>
      <c r="C77" s="61">
        <v>3425</v>
      </c>
      <c r="D77" s="61">
        <v>2979</v>
      </c>
      <c r="E77" s="61">
        <v>446</v>
      </c>
      <c r="F77" s="86">
        <f t="shared" si="2"/>
        <v>0.86978102189781026</v>
      </c>
      <c r="G77" s="86">
        <f t="shared" si="3"/>
        <v>0.13021897810218977</v>
      </c>
    </row>
    <row r="78" spans="1:7">
      <c r="A78" s="128">
        <v>77</v>
      </c>
      <c r="B78" s="129" t="s">
        <v>169</v>
      </c>
      <c r="C78" s="61">
        <v>6878</v>
      </c>
      <c r="D78" s="61">
        <v>5034</v>
      </c>
      <c r="E78" s="61">
        <v>1844</v>
      </c>
      <c r="F78" s="86">
        <f t="shared" si="2"/>
        <v>0.73189880779296312</v>
      </c>
      <c r="G78" s="86">
        <f t="shared" si="3"/>
        <v>0.26810119220703693</v>
      </c>
    </row>
    <row r="79" spans="1:7">
      <c r="A79" s="128">
        <v>78</v>
      </c>
      <c r="B79" s="129" t="s">
        <v>170</v>
      </c>
      <c r="C79" s="61">
        <v>4667</v>
      </c>
      <c r="D79" s="61">
        <v>3425</v>
      </c>
      <c r="E79" s="61">
        <v>1242</v>
      </c>
      <c r="F79" s="86">
        <f t="shared" si="2"/>
        <v>0.73387615170344977</v>
      </c>
      <c r="G79" s="86">
        <f t="shared" si="3"/>
        <v>0.26612384829655023</v>
      </c>
    </row>
    <row r="80" spans="1:7">
      <c r="A80" s="128">
        <v>79</v>
      </c>
      <c r="B80" s="129" t="s">
        <v>171</v>
      </c>
      <c r="C80" s="61">
        <v>3475</v>
      </c>
      <c r="D80" s="61">
        <v>3057</v>
      </c>
      <c r="E80" s="61">
        <v>418</v>
      </c>
      <c r="F80" s="86">
        <f t="shared" si="2"/>
        <v>0.87971223021582734</v>
      </c>
      <c r="G80" s="86">
        <f t="shared" si="3"/>
        <v>0.12028776978417266</v>
      </c>
    </row>
    <row r="81" spans="1:7">
      <c r="A81" s="128">
        <v>80</v>
      </c>
      <c r="B81" s="129" t="s">
        <v>172</v>
      </c>
      <c r="C81" s="61">
        <v>10864</v>
      </c>
      <c r="D81" s="61">
        <v>8728</v>
      </c>
      <c r="E81" s="61">
        <v>2136</v>
      </c>
      <c r="F81" s="86">
        <f t="shared" si="2"/>
        <v>0.8033873343151694</v>
      </c>
      <c r="G81" s="86">
        <f t="shared" si="3"/>
        <v>0.19661266568483063</v>
      </c>
    </row>
    <row r="82" spans="1:7" ht="15" thickBot="1">
      <c r="A82" s="128">
        <v>81</v>
      </c>
      <c r="B82" s="129" t="s">
        <v>173</v>
      </c>
      <c r="C82" s="61">
        <v>8625</v>
      </c>
      <c r="D82" s="61">
        <v>6820</v>
      </c>
      <c r="E82" s="61">
        <v>1805</v>
      </c>
      <c r="F82" s="86">
        <f t="shared" si="2"/>
        <v>0.79072463768115941</v>
      </c>
      <c r="G82" s="86">
        <f t="shared" si="3"/>
        <v>0.20927536231884059</v>
      </c>
    </row>
    <row r="83" spans="1:7" ht="15" thickBot="1">
      <c r="A83" s="158" t="s">
        <v>90</v>
      </c>
      <c r="B83" s="159"/>
      <c r="C83" s="90">
        <v>1996411</v>
      </c>
      <c r="D83" s="90">
        <v>1556895</v>
      </c>
      <c r="E83" s="90">
        <v>439516</v>
      </c>
      <c r="F83" s="92">
        <f t="shared" si="2"/>
        <v>0.77984693532544147</v>
      </c>
      <c r="G83" s="92">
        <f t="shared" si="3"/>
        <v>0.2201530646745585</v>
      </c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83"/>
  <sheetViews>
    <sheetView topLeftCell="A73" workbookViewId="0">
      <selection activeCell="F86" sqref="F86"/>
    </sheetView>
  </sheetViews>
  <sheetFormatPr defaultColWidth="9.1796875" defaultRowHeight="14.5"/>
  <cols>
    <col min="1" max="1" width="9.1796875" style="9"/>
    <col min="2" max="2" width="18.453125" style="9" bestFit="1" customWidth="1"/>
    <col min="3" max="5" width="9.1796875" style="9"/>
    <col min="6" max="6" width="23.26953125" style="9" bestFit="1" customWidth="1"/>
    <col min="7" max="7" width="23.453125" style="9" bestFit="1" customWidth="1"/>
    <col min="8" max="8" width="9.1796875" style="11"/>
    <col min="9" max="9" width="11" style="11" bestFit="1" customWidth="1"/>
    <col min="10" max="11" width="9.1796875" style="11"/>
    <col min="12" max="13" width="9.1796875" style="9"/>
    <col min="14" max="21" width="9.1796875" style="11"/>
    <col min="22" max="16384" width="9.1796875" style="9"/>
  </cols>
  <sheetData>
    <row r="1" spans="1:27" ht="59.25" customHeight="1" thickBot="1">
      <c r="A1" s="4" t="s">
        <v>92</v>
      </c>
      <c r="B1" s="4" t="s">
        <v>175</v>
      </c>
      <c r="C1" s="32" t="s">
        <v>263</v>
      </c>
      <c r="D1" s="32" t="s">
        <v>264</v>
      </c>
      <c r="E1" s="32" t="s">
        <v>265</v>
      </c>
      <c r="F1" s="1" t="s">
        <v>295</v>
      </c>
      <c r="G1" s="152" t="s">
        <v>281</v>
      </c>
    </row>
    <row r="2" spans="1:27">
      <c r="A2" s="126">
        <v>1</v>
      </c>
      <c r="B2" s="127" t="s">
        <v>93</v>
      </c>
      <c r="C2" s="154">
        <v>18311</v>
      </c>
      <c r="D2" s="156">
        <v>15269</v>
      </c>
      <c r="E2" s="154">
        <v>3042</v>
      </c>
      <c r="F2" s="85">
        <f>D2/C2</f>
        <v>0.83387035115504338</v>
      </c>
      <c r="G2" s="85">
        <f>E2/C2</f>
        <v>0.1661296488449566</v>
      </c>
      <c r="I2" s="49"/>
      <c r="J2" s="46"/>
      <c r="R2" s="49"/>
      <c r="S2" s="46"/>
      <c r="Z2" s="5"/>
      <c r="AA2" s="12"/>
    </row>
    <row r="3" spans="1:27">
      <c r="A3" s="128">
        <v>2</v>
      </c>
      <c r="B3" s="129" t="s">
        <v>94</v>
      </c>
      <c r="C3" s="155">
        <v>6107</v>
      </c>
      <c r="D3" s="157">
        <v>5401</v>
      </c>
      <c r="E3" s="155">
        <v>706</v>
      </c>
      <c r="F3" s="86">
        <f t="shared" ref="F3:F66" si="0">D3/C3</f>
        <v>0.88439495660717204</v>
      </c>
      <c r="G3" s="86">
        <f t="shared" ref="G3:G66" si="1">E3/C3</f>
        <v>0.1156050433928279</v>
      </c>
      <c r="I3" s="49"/>
      <c r="J3" s="46"/>
      <c r="R3" s="49"/>
      <c r="S3" s="46"/>
      <c r="Z3" s="5"/>
      <c r="AA3" s="12"/>
    </row>
    <row r="4" spans="1:27">
      <c r="A4" s="128">
        <v>3</v>
      </c>
      <c r="B4" s="129" t="s">
        <v>95</v>
      </c>
      <c r="C4" s="155">
        <v>19043</v>
      </c>
      <c r="D4" s="157">
        <v>16220</v>
      </c>
      <c r="E4" s="155">
        <v>2823</v>
      </c>
      <c r="F4" s="86">
        <f t="shared" si="0"/>
        <v>0.85175655096360869</v>
      </c>
      <c r="G4" s="86">
        <f t="shared" si="1"/>
        <v>0.14824344903639133</v>
      </c>
      <c r="I4" s="49"/>
      <c r="J4" s="46"/>
      <c r="R4" s="49"/>
      <c r="S4" s="46"/>
      <c r="Z4" s="5"/>
      <c r="AA4" s="12"/>
    </row>
    <row r="5" spans="1:27">
      <c r="A5" s="128">
        <v>4</v>
      </c>
      <c r="B5" s="129" t="s">
        <v>96</v>
      </c>
      <c r="C5" s="155">
        <v>3696</v>
      </c>
      <c r="D5" s="157">
        <v>3521</v>
      </c>
      <c r="E5" s="155">
        <v>175</v>
      </c>
      <c r="F5" s="86">
        <f t="shared" si="0"/>
        <v>0.95265151515151514</v>
      </c>
      <c r="G5" s="86">
        <f t="shared" si="1"/>
        <v>4.7348484848484848E-2</v>
      </c>
      <c r="I5" s="49"/>
      <c r="J5" s="46"/>
      <c r="R5" s="49"/>
      <c r="S5" s="46"/>
      <c r="Z5" s="5"/>
      <c r="AA5" s="12"/>
    </row>
    <row r="6" spans="1:27">
      <c r="A6" s="128">
        <v>5</v>
      </c>
      <c r="B6" s="129" t="s">
        <v>97</v>
      </c>
      <c r="C6" s="155">
        <v>5770</v>
      </c>
      <c r="D6" s="157">
        <v>4436</v>
      </c>
      <c r="E6" s="155">
        <v>1334</v>
      </c>
      <c r="F6" s="86">
        <f t="shared" si="0"/>
        <v>0.76880415944540725</v>
      </c>
      <c r="G6" s="86">
        <f t="shared" si="1"/>
        <v>0.23119584055459272</v>
      </c>
      <c r="I6" s="49"/>
      <c r="J6" s="46"/>
      <c r="R6" s="49"/>
      <c r="S6" s="46"/>
      <c r="Z6" s="5"/>
      <c r="AA6" s="12"/>
    </row>
    <row r="7" spans="1:27">
      <c r="A7" s="128">
        <v>6</v>
      </c>
      <c r="B7" s="129" t="s">
        <v>98</v>
      </c>
      <c r="C7" s="155">
        <v>17198</v>
      </c>
      <c r="D7" s="157">
        <v>14443</v>
      </c>
      <c r="E7" s="155">
        <v>2755</v>
      </c>
      <c r="F7" s="86">
        <f t="shared" si="0"/>
        <v>0.83980695429701124</v>
      </c>
      <c r="G7" s="86">
        <f t="shared" si="1"/>
        <v>0.16019304570298873</v>
      </c>
      <c r="I7" s="49"/>
      <c r="J7" s="46"/>
      <c r="R7" s="49"/>
      <c r="S7" s="46"/>
      <c r="Z7" s="5"/>
      <c r="AA7" s="12"/>
    </row>
    <row r="8" spans="1:27">
      <c r="A8" s="128">
        <v>7</v>
      </c>
      <c r="B8" s="129" t="s">
        <v>99</v>
      </c>
      <c r="C8" s="155">
        <v>42568</v>
      </c>
      <c r="D8" s="157">
        <v>36489</v>
      </c>
      <c r="E8" s="155">
        <v>6079</v>
      </c>
      <c r="F8" s="86">
        <f t="shared" si="0"/>
        <v>0.85719319676752492</v>
      </c>
      <c r="G8" s="86">
        <f t="shared" si="1"/>
        <v>0.1428068032324751</v>
      </c>
      <c r="I8" s="49"/>
      <c r="J8" s="46"/>
      <c r="R8" s="49"/>
      <c r="S8" s="46"/>
      <c r="Z8" s="5"/>
      <c r="AA8" s="12"/>
    </row>
    <row r="9" spans="1:27">
      <c r="A9" s="128">
        <v>8</v>
      </c>
      <c r="B9" s="129" t="s">
        <v>100</v>
      </c>
      <c r="C9" s="155">
        <v>1579</v>
      </c>
      <c r="D9" s="157">
        <v>1295</v>
      </c>
      <c r="E9" s="155">
        <v>284</v>
      </c>
      <c r="F9" s="86">
        <f t="shared" si="0"/>
        <v>0.82013932868904371</v>
      </c>
      <c r="G9" s="86">
        <f t="shared" si="1"/>
        <v>0.17986067131095629</v>
      </c>
      <c r="I9" s="49"/>
      <c r="J9" s="46"/>
      <c r="R9" s="49"/>
      <c r="S9" s="46"/>
      <c r="Z9" s="5"/>
      <c r="AA9" s="12"/>
    </row>
    <row r="10" spans="1:27">
      <c r="A10" s="128">
        <v>9</v>
      </c>
      <c r="B10" s="129" t="s">
        <v>101</v>
      </c>
      <c r="C10" s="155">
        <v>23601</v>
      </c>
      <c r="D10" s="157">
        <v>19649</v>
      </c>
      <c r="E10" s="155">
        <v>3952</v>
      </c>
      <c r="F10" s="86">
        <f t="shared" si="0"/>
        <v>0.83254946824287102</v>
      </c>
      <c r="G10" s="86">
        <f t="shared" si="1"/>
        <v>0.16745053175712893</v>
      </c>
      <c r="I10" s="49"/>
      <c r="J10" s="46"/>
      <c r="R10" s="49"/>
      <c r="S10" s="46"/>
      <c r="Z10" s="5"/>
      <c r="AA10" s="12"/>
    </row>
    <row r="11" spans="1:27">
      <c r="A11" s="128">
        <v>10</v>
      </c>
      <c r="B11" s="129" t="s">
        <v>102</v>
      </c>
      <c r="C11" s="155">
        <v>27342</v>
      </c>
      <c r="D11" s="157">
        <v>21752</v>
      </c>
      <c r="E11" s="155">
        <v>5590</v>
      </c>
      <c r="F11" s="86">
        <f t="shared" si="0"/>
        <v>0.79555262965401219</v>
      </c>
      <c r="G11" s="86">
        <f t="shared" si="1"/>
        <v>0.20444737034598787</v>
      </c>
      <c r="I11" s="49"/>
      <c r="J11" s="46"/>
      <c r="R11" s="49"/>
      <c r="S11" s="46"/>
      <c r="Z11" s="5"/>
      <c r="AA11" s="12"/>
    </row>
    <row r="12" spans="1:27">
      <c r="A12" s="128">
        <v>11</v>
      </c>
      <c r="B12" s="129" t="s">
        <v>103</v>
      </c>
      <c r="C12" s="155">
        <v>2285</v>
      </c>
      <c r="D12" s="157">
        <v>1932</v>
      </c>
      <c r="E12" s="155">
        <v>353</v>
      </c>
      <c r="F12" s="86">
        <f t="shared" si="0"/>
        <v>0.84551422319474834</v>
      </c>
      <c r="G12" s="86">
        <f t="shared" si="1"/>
        <v>0.15448577680525163</v>
      </c>
      <c r="I12" s="49"/>
      <c r="J12" s="46"/>
      <c r="R12" s="49"/>
      <c r="S12" s="46"/>
      <c r="Z12" s="5"/>
      <c r="AA12" s="12"/>
    </row>
    <row r="13" spans="1:27">
      <c r="A13" s="128">
        <v>12</v>
      </c>
      <c r="B13" s="129" t="s">
        <v>104</v>
      </c>
      <c r="C13" s="155">
        <v>1003</v>
      </c>
      <c r="D13" s="157">
        <v>955</v>
      </c>
      <c r="E13" s="155">
        <v>48</v>
      </c>
      <c r="F13" s="86">
        <f t="shared" si="0"/>
        <v>0.95214356929212363</v>
      </c>
      <c r="G13" s="86">
        <f t="shared" si="1"/>
        <v>4.7856430707876374E-2</v>
      </c>
      <c r="I13" s="49"/>
      <c r="J13" s="46"/>
      <c r="R13" s="49"/>
      <c r="S13" s="46"/>
      <c r="Z13" s="5"/>
      <c r="AA13" s="12"/>
    </row>
    <row r="14" spans="1:27">
      <c r="A14" s="128">
        <v>13</v>
      </c>
      <c r="B14" s="129" t="s">
        <v>105</v>
      </c>
      <c r="C14" s="155">
        <v>3253</v>
      </c>
      <c r="D14" s="157">
        <v>3045</v>
      </c>
      <c r="E14" s="155">
        <v>208</v>
      </c>
      <c r="F14" s="86">
        <f t="shared" si="0"/>
        <v>0.93605902244082384</v>
      </c>
      <c r="G14" s="86">
        <f t="shared" si="1"/>
        <v>6.3940977559176146E-2</v>
      </c>
      <c r="I14" s="49"/>
      <c r="J14" s="46"/>
      <c r="R14" s="49"/>
      <c r="S14" s="46"/>
      <c r="Z14" s="5"/>
      <c r="AA14" s="12"/>
    </row>
    <row r="15" spans="1:27">
      <c r="A15" s="128">
        <v>14</v>
      </c>
      <c r="B15" s="129" t="s">
        <v>106</v>
      </c>
      <c r="C15" s="155">
        <v>4190</v>
      </c>
      <c r="D15" s="155">
        <v>3106</v>
      </c>
      <c r="E15" s="155">
        <v>1084</v>
      </c>
      <c r="F15" s="86">
        <f t="shared" si="0"/>
        <v>0.74128878281622912</v>
      </c>
      <c r="G15" s="86">
        <f t="shared" si="1"/>
        <v>0.25871121718377088</v>
      </c>
      <c r="I15" s="49"/>
      <c r="J15" s="46"/>
      <c r="R15" s="49"/>
      <c r="S15" s="46"/>
      <c r="Z15" s="5"/>
      <c r="AA15" s="12"/>
    </row>
    <row r="16" spans="1:27">
      <c r="A16" s="128">
        <v>15</v>
      </c>
      <c r="B16" s="129" t="s">
        <v>107</v>
      </c>
      <c r="C16" s="155">
        <v>7987</v>
      </c>
      <c r="D16" s="155">
        <v>5435</v>
      </c>
      <c r="E16" s="155">
        <v>2552</v>
      </c>
      <c r="F16" s="86">
        <f t="shared" si="0"/>
        <v>0.68048078126956302</v>
      </c>
      <c r="G16" s="86">
        <f t="shared" si="1"/>
        <v>0.31951921873043698</v>
      </c>
      <c r="I16" s="49"/>
      <c r="J16" s="46"/>
      <c r="R16" s="49"/>
      <c r="S16" s="46"/>
      <c r="Z16" s="5"/>
      <c r="AA16" s="12"/>
    </row>
    <row r="17" spans="1:19">
      <c r="A17" s="128">
        <v>16</v>
      </c>
      <c r="B17" s="129" t="s">
        <v>108</v>
      </c>
      <c r="C17" s="155">
        <v>21163</v>
      </c>
      <c r="D17" s="155">
        <v>17538</v>
      </c>
      <c r="E17" s="155">
        <v>3625</v>
      </c>
      <c r="F17" s="86">
        <f t="shared" si="0"/>
        <v>0.82871048528091484</v>
      </c>
      <c r="G17" s="86">
        <f t="shared" si="1"/>
        <v>0.17128951471908518</v>
      </c>
    </row>
    <row r="18" spans="1:19">
      <c r="A18" s="128">
        <v>17</v>
      </c>
      <c r="B18" s="129" t="s">
        <v>109</v>
      </c>
      <c r="C18" s="155">
        <v>12347</v>
      </c>
      <c r="D18" s="155">
        <v>9248</v>
      </c>
      <c r="E18" s="155">
        <v>3099</v>
      </c>
      <c r="F18" s="86">
        <f t="shared" si="0"/>
        <v>0.74900785615939092</v>
      </c>
      <c r="G18" s="86">
        <f t="shared" si="1"/>
        <v>0.25099214384060903</v>
      </c>
      <c r="I18" s="5"/>
      <c r="J18" s="12"/>
      <c r="R18" s="5"/>
      <c r="S18" s="12"/>
    </row>
    <row r="19" spans="1:19">
      <c r="A19" s="128">
        <v>18</v>
      </c>
      <c r="B19" s="129" t="s">
        <v>110</v>
      </c>
      <c r="C19" s="155">
        <v>4555</v>
      </c>
      <c r="D19" s="155">
        <v>3905</v>
      </c>
      <c r="E19" s="155">
        <v>650</v>
      </c>
      <c r="F19" s="86">
        <f t="shared" si="0"/>
        <v>0.85729967069154778</v>
      </c>
      <c r="G19" s="86">
        <f t="shared" si="1"/>
        <v>0.14270032930845225</v>
      </c>
      <c r="I19" s="5"/>
      <c r="J19" s="12"/>
      <c r="R19" s="5"/>
      <c r="S19" s="12"/>
    </row>
    <row r="20" spans="1:19">
      <c r="A20" s="128">
        <v>19</v>
      </c>
      <c r="B20" s="129" t="s">
        <v>111</v>
      </c>
      <c r="C20" s="155">
        <v>8763</v>
      </c>
      <c r="D20" s="155">
        <v>7077</v>
      </c>
      <c r="E20" s="155">
        <v>1686</v>
      </c>
      <c r="F20" s="86">
        <f t="shared" si="0"/>
        <v>0.80760013693940436</v>
      </c>
      <c r="G20" s="86">
        <f t="shared" si="1"/>
        <v>0.1923998630605957</v>
      </c>
      <c r="I20" s="5"/>
      <c r="J20" s="12"/>
      <c r="R20" s="5"/>
      <c r="S20" s="12"/>
    </row>
    <row r="21" spans="1:19">
      <c r="A21" s="128">
        <v>20</v>
      </c>
      <c r="B21" s="129" t="s">
        <v>112</v>
      </c>
      <c r="C21" s="155">
        <v>18197</v>
      </c>
      <c r="D21" s="155">
        <v>12971</v>
      </c>
      <c r="E21" s="155">
        <v>5226</v>
      </c>
      <c r="F21" s="86">
        <f t="shared" si="0"/>
        <v>0.71280980381381542</v>
      </c>
      <c r="G21" s="86">
        <f t="shared" si="1"/>
        <v>0.28719019618618452</v>
      </c>
      <c r="I21" s="5"/>
      <c r="J21" s="12"/>
      <c r="R21" s="5"/>
      <c r="S21" s="12"/>
    </row>
    <row r="22" spans="1:19">
      <c r="A22" s="128">
        <v>21</v>
      </c>
      <c r="B22" s="129" t="s">
        <v>113</v>
      </c>
      <c r="C22" s="155">
        <v>7721</v>
      </c>
      <c r="D22" s="155">
        <v>7389</v>
      </c>
      <c r="E22" s="155">
        <v>332</v>
      </c>
      <c r="F22" s="86">
        <f t="shared" si="0"/>
        <v>0.9570003885507059</v>
      </c>
      <c r="G22" s="86">
        <f t="shared" si="1"/>
        <v>4.299961144929413E-2</v>
      </c>
      <c r="I22" s="5"/>
      <c r="J22" s="12"/>
      <c r="R22" s="5"/>
      <c r="S22" s="12"/>
    </row>
    <row r="23" spans="1:19">
      <c r="A23" s="128">
        <v>22</v>
      </c>
      <c r="B23" s="129" t="s">
        <v>114</v>
      </c>
      <c r="C23" s="155">
        <v>10213</v>
      </c>
      <c r="D23" s="155">
        <v>8608</v>
      </c>
      <c r="E23" s="155">
        <v>1605</v>
      </c>
      <c r="F23" s="86">
        <f t="shared" si="0"/>
        <v>0.84284735141486344</v>
      </c>
      <c r="G23" s="86">
        <f t="shared" si="1"/>
        <v>0.15715264858513658</v>
      </c>
      <c r="I23" s="5"/>
      <c r="J23" s="12"/>
      <c r="R23" s="5"/>
      <c r="S23" s="12"/>
    </row>
    <row r="24" spans="1:19">
      <c r="A24" s="128">
        <v>23</v>
      </c>
      <c r="B24" s="129" t="s">
        <v>115</v>
      </c>
      <c r="C24" s="155">
        <v>6643</v>
      </c>
      <c r="D24" s="155">
        <v>5820</v>
      </c>
      <c r="E24" s="155">
        <v>823</v>
      </c>
      <c r="F24" s="86">
        <f t="shared" si="0"/>
        <v>0.87611019117868438</v>
      </c>
      <c r="G24" s="86">
        <f t="shared" si="1"/>
        <v>0.12388980882131567</v>
      </c>
      <c r="I24" s="5"/>
      <c r="J24" s="12"/>
      <c r="R24" s="5"/>
      <c r="S24" s="12"/>
    </row>
    <row r="25" spans="1:19">
      <c r="A25" s="128">
        <v>24</v>
      </c>
      <c r="B25" s="129" t="s">
        <v>116</v>
      </c>
      <c r="C25" s="155">
        <v>4677</v>
      </c>
      <c r="D25" s="155">
        <v>3998</v>
      </c>
      <c r="E25" s="155">
        <v>679</v>
      </c>
      <c r="F25" s="86">
        <f t="shared" si="0"/>
        <v>0.85482146675219162</v>
      </c>
      <c r="G25" s="86">
        <f t="shared" si="1"/>
        <v>0.14517853324780841</v>
      </c>
      <c r="I25" s="5"/>
      <c r="J25" s="12"/>
      <c r="R25" s="5"/>
      <c r="S25" s="12"/>
    </row>
    <row r="26" spans="1:19">
      <c r="A26" s="128">
        <v>25</v>
      </c>
      <c r="B26" s="129" t="s">
        <v>117</v>
      </c>
      <c r="C26" s="155">
        <v>7922</v>
      </c>
      <c r="D26" s="155">
        <v>7499</v>
      </c>
      <c r="E26" s="155">
        <v>423</v>
      </c>
      <c r="F26" s="86">
        <f t="shared" si="0"/>
        <v>0.94660439283009346</v>
      </c>
      <c r="G26" s="86">
        <f t="shared" si="1"/>
        <v>5.3395607169906587E-2</v>
      </c>
      <c r="I26" s="5"/>
      <c r="J26" s="12"/>
      <c r="R26" s="5"/>
      <c r="S26" s="12"/>
    </row>
    <row r="27" spans="1:19">
      <c r="A27" s="128">
        <v>26</v>
      </c>
      <c r="B27" s="129" t="s">
        <v>118</v>
      </c>
      <c r="C27" s="155">
        <v>7229</v>
      </c>
      <c r="D27" s="155">
        <v>5982</v>
      </c>
      <c r="E27" s="155">
        <v>1247</v>
      </c>
      <c r="F27" s="86">
        <f t="shared" si="0"/>
        <v>0.82750034582929866</v>
      </c>
      <c r="G27" s="86">
        <f t="shared" si="1"/>
        <v>0.17249965417070134</v>
      </c>
      <c r="I27" s="5"/>
      <c r="J27" s="12"/>
      <c r="R27" s="5"/>
      <c r="S27" s="12"/>
    </row>
    <row r="28" spans="1:19">
      <c r="A28" s="128">
        <v>27</v>
      </c>
      <c r="B28" s="129" t="s">
        <v>119</v>
      </c>
      <c r="C28" s="155">
        <v>17300</v>
      </c>
      <c r="D28" s="155">
        <v>15532</v>
      </c>
      <c r="E28" s="155">
        <v>1768</v>
      </c>
      <c r="F28" s="86">
        <f t="shared" si="0"/>
        <v>0.89780346820809254</v>
      </c>
      <c r="G28" s="86">
        <f t="shared" si="1"/>
        <v>0.10219653179190752</v>
      </c>
      <c r="I28" s="5"/>
      <c r="J28" s="12"/>
      <c r="R28" s="5"/>
      <c r="S28" s="12"/>
    </row>
    <row r="29" spans="1:19">
      <c r="A29" s="128">
        <v>28</v>
      </c>
      <c r="B29" s="129" t="s">
        <v>120</v>
      </c>
      <c r="C29" s="155">
        <v>8827</v>
      </c>
      <c r="D29" s="155">
        <v>6477</v>
      </c>
      <c r="E29" s="155">
        <v>2350</v>
      </c>
      <c r="F29" s="86">
        <f t="shared" si="0"/>
        <v>0.73377138325591929</v>
      </c>
      <c r="G29" s="86">
        <f t="shared" si="1"/>
        <v>0.26622861674408066</v>
      </c>
      <c r="I29" s="5"/>
      <c r="J29" s="12"/>
      <c r="R29" s="5"/>
      <c r="S29" s="12"/>
    </row>
    <row r="30" spans="1:19">
      <c r="A30" s="128">
        <v>29</v>
      </c>
      <c r="B30" s="129" t="s">
        <v>121</v>
      </c>
      <c r="C30" s="155">
        <v>2788</v>
      </c>
      <c r="D30" s="155">
        <v>2132</v>
      </c>
      <c r="E30" s="155">
        <v>656</v>
      </c>
      <c r="F30" s="86">
        <f t="shared" si="0"/>
        <v>0.76470588235294112</v>
      </c>
      <c r="G30" s="86">
        <f t="shared" si="1"/>
        <v>0.23529411764705882</v>
      </c>
      <c r="I30" s="5"/>
      <c r="J30" s="12"/>
      <c r="R30" s="5"/>
      <c r="S30" s="12"/>
    </row>
    <row r="31" spans="1:19">
      <c r="A31" s="128">
        <v>30</v>
      </c>
      <c r="B31" s="129" t="s">
        <v>122</v>
      </c>
      <c r="C31" s="155">
        <v>2466</v>
      </c>
      <c r="D31" s="155">
        <v>2207</v>
      </c>
      <c r="E31" s="155">
        <v>259</v>
      </c>
      <c r="F31" s="86">
        <f t="shared" si="0"/>
        <v>0.89497161394971614</v>
      </c>
      <c r="G31" s="86">
        <f t="shared" si="1"/>
        <v>0.10502838605028386</v>
      </c>
      <c r="I31" s="5"/>
      <c r="J31" s="12"/>
      <c r="R31" s="5"/>
      <c r="S31" s="12"/>
    </row>
    <row r="32" spans="1:19">
      <c r="A32" s="128">
        <v>31</v>
      </c>
      <c r="B32" s="129" t="s">
        <v>123</v>
      </c>
      <c r="C32" s="155">
        <v>24586</v>
      </c>
      <c r="D32" s="155">
        <v>20698</v>
      </c>
      <c r="E32" s="155">
        <v>3888</v>
      </c>
      <c r="F32" s="86">
        <f t="shared" si="0"/>
        <v>0.84186122183356382</v>
      </c>
      <c r="G32" s="86">
        <f t="shared" si="1"/>
        <v>0.15813877816643618</v>
      </c>
      <c r="I32" s="5"/>
      <c r="J32" s="12"/>
      <c r="R32" s="5"/>
      <c r="S32" s="12"/>
    </row>
    <row r="33" spans="1:7">
      <c r="A33" s="128">
        <v>32</v>
      </c>
      <c r="B33" s="129" t="s">
        <v>124</v>
      </c>
      <c r="C33" s="155">
        <v>6731</v>
      </c>
      <c r="D33" s="155">
        <v>5293</v>
      </c>
      <c r="E33" s="155">
        <v>1438</v>
      </c>
      <c r="F33" s="86">
        <f t="shared" si="0"/>
        <v>0.78636161045906994</v>
      </c>
      <c r="G33" s="86">
        <f t="shared" si="1"/>
        <v>0.21363838954093003</v>
      </c>
    </row>
    <row r="34" spans="1:7">
      <c r="A34" s="128">
        <v>33</v>
      </c>
      <c r="B34" s="129" t="s">
        <v>125</v>
      </c>
      <c r="C34" s="155">
        <v>34400</v>
      </c>
      <c r="D34" s="155">
        <v>30113</v>
      </c>
      <c r="E34" s="155">
        <v>4287</v>
      </c>
      <c r="F34" s="86">
        <f t="shared" si="0"/>
        <v>0.87537790697674422</v>
      </c>
      <c r="G34" s="86">
        <f t="shared" si="1"/>
        <v>0.12462209302325582</v>
      </c>
    </row>
    <row r="35" spans="1:7">
      <c r="A35" s="128">
        <v>34</v>
      </c>
      <c r="B35" s="129" t="s">
        <v>126</v>
      </c>
      <c r="C35" s="155">
        <v>6129</v>
      </c>
      <c r="D35" s="157">
        <v>4775</v>
      </c>
      <c r="E35" s="155">
        <v>1354</v>
      </c>
      <c r="F35" s="86">
        <f t="shared" si="0"/>
        <v>0.77908304780551474</v>
      </c>
      <c r="G35" s="86">
        <f t="shared" si="1"/>
        <v>0.22091695219448523</v>
      </c>
    </row>
    <row r="36" spans="1:7">
      <c r="A36" s="128">
        <v>35</v>
      </c>
      <c r="B36" s="129" t="s">
        <v>127</v>
      </c>
      <c r="C36" s="155">
        <v>29110</v>
      </c>
      <c r="D36" s="157">
        <v>25192</v>
      </c>
      <c r="E36" s="155">
        <v>3918</v>
      </c>
      <c r="F36" s="86">
        <f t="shared" si="0"/>
        <v>0.86540707660597738</v>
      </c>
      <c r="G36" s="86">
        <f t="shared" si="1"/>
        <v>0.13459292339402268</v>
      </c>
    </row>
    <row r="37" spans="1:7">
      <c r="A37" s="128">
        <v>36</v>
      </c>
      <c r="B37" s="129" t="s">
        <v>128</v>
      </c>
      <c r="C37" s="155">
        <v>4755</v>
      </c>
      <c r="D37" s="155">
        <v>4534</v>
      </c>
      <c r="E37" s="155">
        <v>221</v>
      </c>
      <c r="F37" s="86">
        <f t="shared" si="0"/>
        <v>0.95352260778128284</v>
      </c>
      <c r="G37" s="86">
        <f t="shared" si="1"/>
        <v>4.6477392218717141E-2</v>
      </c>
    </row>
    <row r="38" spans="1:7">
      <c r="A38" s="128">
        <v>37</v>
      </c>
      <c r="B38" s="129" t="s">
        <v>129</v>
      </c>
      <c r="C38" s="155">
        <v>10162</v>
      </c>
      <c r="D38" s="157">
        <v>8241</v>
      </c>
      <c r="E38" s="155">
        <v>1921</v>
      </c>
      <c r="F38" s="86">
        <f t="shared" si="0"/>
        <v>0.81096240897461125</v>
      </c>
      <c r="G38" s="86">
        <f t="shared" si="1"/>
        <v>0.1890375910253887</v>
      </c>
    </row>
    <row r="39" spans="1:7">
      <c r="A39" s="128">
        <v>38</v>
      </c>
      <c r="B39" s="129" t="s">
        <v>130</v>
      </c>
      <c r="C39" s="155">
        <v>12428</v>
      </c>
      <c r="D39" s="157">
        <v>10921</v>
      </c>
      <c r="E39" s="155">
        <v>1507</v>
      </c>
      <c r="F39" s="86">
        <f t="shared" si="0"/>
        <v>0.87874155133569365</v>
      </c>
      <c r="G39" s="86">
        <f t="shared" si="1"/>
        <v>0.12125844866430641</v>
      </c>
    </row>
    <row r="40" spans="1:7">
      <c r="A40" s="128">
        <v>39</v>
      </c>
      <c r="B40" s="129" t="s">
        <v>131</v>
      </c>
      <c r="C40" s="155">
        <v>5404</v>
      </c>
      <c r="D40" s="157">
        <v>4241</v>
      </c>
      <c r="E40" s="155">
        <v>1163</v>
      </c>
      <c r="F40" s="86">
        <f t="shared" si="0"/>
        <v>0.78478904515173942</v>
      </c>
      <c r="G40" s="86">
        <f t="shared" si="1"/>
        <v>0.21521095484826055</v>
      </c>
    </row>
    <row r="41" spans="1:7">
      <c r="A41" s="128">
        <v>40</v>
      </c>
      <c r="B41" s="129" t="s">
        <v>132</v>
      </c>
      <c r="C41" s="155">
        <v>4159</v>
      </c>
      <c r="D41" s="157">
        <v>3325</v>
      </c>
      <c r="E41" s="155">
        <v>834</v>
      </c>
      <c r="F41" s="86">
        <f t="shared" si="0"/>
        <v>0.79947102668910797</v>
      </c>
      <c r="G41" s="86">
        <f t="shared" si="1"/>
        <v>0.20052897331089203</v>
      </c>
    </row>
    <row r="42" spans="1:7">
      <c r="A42" s="128">
        <v>41</v>
      </c>
      <c r="B42" s="129" t="s">
        <v>133</v>
      </c>
      <c r="C42" s="155">
        <v>3049</v>
      </c>
      <c r="D42" s="157">
        <v>2574</v>
      </c>
      <c r="E42" s="155">
        <v>475</v>
      </c>
      <c r="F42" s="86">
        <f t="shared" si="0"/>
        <v>0.84421121679239097</v>
      </c>
      <c r="G42" s="86">
        <f t="shared" si="1"/>
        <v>0.15578878320760906</v>
      </c>
    </row>
    <row r="43" spans="1:7">
      <c r="A43" s="128">
        <v>42</v>
      </c>
      <c r="B43" s="129" t="s">
        <v>134</v>
      </c>
      <c r="C43" s="155">
        <v>46744</v>
      </c>
      <c r="D43" s="157">
        <v>40093</v>
      </c>
      <c r="E43" s="155">
        <v>6651</v>
      </c>
      <c r="F43" s="86">
        <f t="shared" si="0"/>
        <v>0.85771435906212568</v>
      </c>
      <c r="G43" s="86">
        <f t="shared" si="1"/>
        <v>0.14228564093787438</v>
      </c>
    </row>
    <row r="44" spans="1:7">
      <c r="A44" s="128">
        <v>43</v>
      </c>
      <c r="B44" s="129" t="s">
        <v>135</v>
      </c>
      <c r="C44" s="155">
        <v>8229</v>
      </c>
      <c r="D44" s="157">
        <v>6348</v>
      </c>
      <c r="E44" s="155">
        <v>1881</v>
      </c>
      <c r="F44" s="86">
        <f t="shared" si="0"/>
        <v>0.77141815530441127</v>
      </c>
      <c r="G44" s="86">
        <f t="shared" si="1"/>
        <v>0.22858184469558876</v>
      </c>
    </row>
    <row r="45" spans="1:7">
      <c r="A45" s="128">
        <v>44</v>
      </c>
      <c r="B45" s="129" t="s">
        <v>136</v>
      </c>
      <c r="C45" s="155">
        <v>14421</v>
      </c>
      <c r="D45" s="157">
        <v>12204</v>
      </c>
      <c r="E45" s="155">
        <v>2217</v>
      </c>
      <c r="F45" s="86">
        <f t="shared" si="0"/>
        <v>0.84626586228416889</v>
      </c>
      <c r="G45" s="86">
        <f t="shared" si="1"/>
        <v>0.15373413771583108</v>
      </c>
    </row>
    <row r="46" spans="1:7">
      <c r="A46" s="128">
        <v>45</v>
      </c>
      <c r="B46" s="129" t="s">
        <v>137</v>
      </c>
      <c r="C46" s="155">
        <v>36934</v>
      </c>
      <c r="D46" s="157">
        <v>31436</v>
      </c>
      <c r="E46" s="155">
        <v>5498</v>
      </c>
      <c r="F46" s="86">
        <f t="shared" si="0"/>
        <v>0.85113987112145995</v>
      </c>
      <c r="G46" s="86">
        <f t="shared" si="1"/>
        <v>0.14886012887854011</v>
      </c>
    </row>
    <row r="47" spans="1:7">
      <c r="A47" s="128">
        <v>46</v>
      </c>
      <c r="B47" s="129" t="s">
        <v>138</v>
      </c>
      <c r="C47" s="155">
        <v>11713</v>
      </c>
      <c r="D47" s="157">
        <v>10156</v>
      </c>
      <c r="E47" s="155">
        <v>1557</v>
      </c>
      <c r="F47" s="86">
        <f t="shared" si="0"/>
        <v>0.8670707760607872</v>
      </c>
      <c r="G47" s="86">
        <f t="shared" si="1"/>
        <v>0.13292922393921283</v>
      </c>
    </row>
    <row r="48" spans="1:7">
      <c r="A48" s="128">
        <v>47</v>
      </c>
      <c r="B48" s="129" t="s">
        <v>139</v>
      </c>
      <c r="C48" s="155">
        <v>10135</v>
      </c>
      <c r="D48" s="157">
        <v>9090</v>
      </c>
      <c r="E48" s="155">
        <v>1045</v>
      </c>
      <c r="F48" s="86">
        <f t="shared" si="0"/>
        <v>0.89689195855944748</v>
      </c>
      <c r="G48" s="86">
        <f t="shared" si="1"/>
        <v>0.10310804144055254</v>
      </c>
    </row>
    <row r="49" spans="1:7">
      <c r="A49" s="128">
        <v>48</v>
      </c>
      <c r="B49" s="129" t="s">
        <v>140</v>
      </c>
      <c r="C49" s="155">
        <v>13617</v>
      </c>
      <c r="D49" s="157">
        <v>11086</v>
      </c>
      <c r="E49" s="155">
        <v>2531</v>
      </c>
      <c r="F49" s="86">
        <f t="shared" si="0"/>
        <v>0.8141293970771829</v>
      </c>
      <c r="G49" s="86">
        <f t="shared" si="1"/>
        <v>0.18587060292281707</v>
      </c>
    </row>
    <row r="50" spans="1:7">
      <c r="A50" s="128">
        <v>49</v>
      </c>
      <c r="B50" s="129" t="s">
        <v>141</v>
      </c>
      <c r="C50" s="155">
        <v>2693</v>
      </c>
      <c r="D50" s="157">
        <v>2541</v>
      </c>
      <c r="E50" s="155">
        <v>152</v>
      </c>
      <c r="F50" s="86">
        <f t="shared" si="0"/>
        <v>0.94355737096175274</v>
      </c>
      <c r="G50" s="86">
        <f t="shared" si="1"/>
        <v>5.6442629038247309E-2</v>
      </c>
    </row>
    <row r="51" spans="1:7">
      <c r="A51" s="128">
        <v>50</v>
      </c>
      <c r="B51" s="129" t="s">
        <v>142</v>
      </c>
      <c r="C51" s="155">
        <v>8834</v>
      </c>
      <c r="D51" s="157">
        <v>7483</v>
      </c>
      <c r="E51" s="155">
        <v>1351</v>
      </c>
      <c r="F51" s="86">
        <f t="shared" si="0"/>
        <v>0.84706814580031697</v>
      </c>
      <c r="G51" s="86">
        <f t="shared" si="1"/>
        <v>0.15293185419968305</v>
      </c>
    </row>
    <row r="52" spans="1:7">
      <c r="A52" s="128">
        <v>51</v>
      </c>
      <c r="B52" s="129" t="s">
        <v>143</v>
      </c>
      <c r="C52" s="155">
        <v>13198</v>
      </c>
      <c r="D52" s="157">
        <v>12031</v>
      </c>
      <c r="E52" s="155">
        <v>1167</v>
      </c>
      <c r="F52" s="86">
        <f t="shared" si="0"/>
        <v>0.91157751174420365</v>
      </c>
      <c r="G52" s="86">
        <f t="shared" si="1"/>
        <v>8.8422488255796336E-2</v>
      </c>
    </row>
    <row r="53" spans="1:7">
      <c r="A53" s="128">
        <v>52</v>
      </c>
      <c r="B53" s="129" t="s">
        <v>144</v>
      </c>
      <c r="C53" s="155">
        <v>12681</v>
      </c>
      <c r="D53" s="157">
        <v>10239</v>
      </c>
      <c r="E53" s="155">
        <v>2442</v>
      </c>
      <c r="F53" s="86">
        <f t="shared" si="0"/>
        <v>0.80742843624319849</v>
      </c>
      <c r="G53" s="86">
        <f t="shared" si="1"/>
        <v>0.19257156375680151</v>
      </c>
    </row>
    <row r="54" spans="1:7">
      <c r="A54" s="128">
        <v>53</v>
      </c>
      <c r="B54" s="129" t="s">
        <v>145</v>
      </c>
      <c r="C54" s="155">
        <v>9534</v>
      </c>
      <c r="D54" s="157">
        <v>5052</v>
      </c>
      <c r="E54" s="155">
        <v>4482</v>
      </c>
      <c r="F54" s="86">
        <f t="shared" si="0"/>
        <v>0.52989301447451231</v>
      </c>
      <c r="G54" s="86">
        <f t="shared" si="1"/>
        <v>0.47010698552548774</v>
      </c>
    </row>
    <row r="55" spans="1:7">
      <c r="A55" s="128">
        <v>54</v>
      </c>
      <c r="B55" s="129" t="s">
        <v>146</v>
      </c>
      <c r="C55" s="155">
        <v>11161</v>
      </c>
      <c r="D55" s="157">
        <v>9232</v>
      </c>
      <c r="E55" s="155">
        <v>1929</v>
      </c>
      <c r="F55" s="86">
        <f t="shared" si="0"/>
        <v>0.82716602454977151</v>
      </c>
      <c r="G55" s="86">
        <f t="shared" si="1"/>
        <v>0.17283397545022847</v>
      </c>
    </row>
    <row r="56" spans="1:7">
      <c r="A56" s="128">
        <v>55</v>
      </c>
      <c r="B56" s="129" t="s">
        <v>147</v>
      </c>
      <c r="C56" s="155">
        <v>24617</v>
      </c>
      <c r="D56" s="157">
        <v>19387</v>
      </c>
      <c r="E56" s="155">
        <v>5230</v>
      </c>
      <c r="F56" s="86">
        <f t="shared" si="0"/>
        <v>0.78754519234675224</v>
      </c>
      <c r="G56" s="86">
        <f t="shared" si="1"/>
        <v>0.21245480765324776</v>
      </c>
    </row>
    <row r="57" spans="1:7">
      <c r="A57" s="128">
        <v>56</v>
      </c>
      <c r="B57" s="129" t="s">
        <v>148</v>
      </c>
      <c r="C57" s="155">
        <v>2194</v>
      </c>
      <c r="D57" s="157">
        <v>2125</v>
      </c>
      <c r="E57" s="155">
        <v>69</v>
      </c>
      <c r="F57" s="86">
        <f t="shared" si="0"/>
        <v>0.96855059252506837</v>
      </c>
      <c r="G57" s="86">
        <f t="shared" si="1"/>
        <v>3.1449407474931634E-2</v>
      </c>
    </row>
    <row r="58" spans="1:7">
      <c r="A58" s="128">
        <v>57</v>
      </c>
      <c r="B58" s="129" t="s">
        <v>149</v>
      </c>
      <c r="C58" s="155">
        <v>3810</v>
      </c>
      <c r="D58" s="157">
        <v>3177</v>
      </c>
      <c r="E58" s="155">
        <v>633</v>
      </c>
      <c r="F58" s="86">
        <f t="shared" si="0"/>
        <v>0.83385826771653548</v>
      </c>
      <c r="G58" s="86">
        <f t="shared" si="1"/>
        <v>0.16614173228346457</v>
      </c>
    </row>
    <row r="59" spans="1:7">
      <c r="A59" s="128">
        <v>58</v>
      </c>
      <c r="B59" s="129" t="s">
        <v>150</v>
      </c>
      <c r="C59" s="155">
        <v>14468</v>
      </c>
      <c r="D59" s="157">
        <v>12507</v>
      </c>
      <c r="E59" s="155">
        <v>1961</v>
      </c>
      <c r="F59" s="86">
        <f t="shared" si="0"/>
        <v>0.86445949682056955</v>
      </c>
      <c r="G59" s="86">
        <f t="shared" si="1"/>
        <v>0.13554050317943048</v>
      </c>
    </row>
    <row r="60" spans="1:7">
      <c r="A60" s="128">
        <v>59</v>
      </c>
      <c r="B60" s="129" t="s">
        <v>151</v>
      </c>
      <c r="C60" s="155">
        <v>8069</v>
      </c>
      <c r="D60" s="157">
        <v>6457</v>
      </c>
      <c r="E60" s="155">
        <v>1612</v>
      </c>
      <c r="F60" s="86">
        <f t="shared" si="0"/>
        <v>0.80022307596976083</v>
      </c>
      <c r="G60" s="86">
        <f t="shared" si="1"/>
        <v>0.19977692403023919</v>
      </c>
    </row>
    <row r="61" spans="1:7">
      <c r="A61" s="128">
        <v>60</v>
      </c>
      <c r="B61" s="129" t="s">
        <v>152</v>
      </c>
      <c r="C61" s="155">
        <v>10764</v>
      </c>
      <c r="D61" s="157">
        <v>9666</v>
      </c>
      <c r="E61" s="155">
        <v>1098</v>
      </c>
      <c r="F61" s="86">
        <f t="shared" si="0"/>
        <v>0.89799331103678925</v>
      </c>
      <c r="G61" s="86">
        <f t="shared" si="1"/>
        <v>0.1020066889632107</v>
      </c>
    </row>
    <row r="62" spans="1:7">
      <c r="A62" s="128">
        <v>61</v>
      </c>
      <c r="B62" s="129" t="s">
        <v>153</v>
      </c>
      <c r="C62" s="155">
        <v>6650</v>
      </c>
      <c r="D62" s="157">
        <v>4581</v>
      </c>
      <c r="E62" s="155">
        <v>2069</v>
      </c>
      <c r="F62" s="86">
        <f t="shared" si="0"/>
        <v>0.68887218045112786</v>
      </c>
      <c r="G62" s="86">
        <f t="shared" si="1"/>
        <v>0.3111278195488722</v>
      </c>
    </row>
    <row r="63" spans="1:7">
      <c r="A63" s="128">
        <v>62</v>
      </c>
      <c r="B63" s="129" t="s">
        <v>154</v>
      </c>
      <c r="C63" s="155">
        <v>1316</v>
      </c>
      <c r="D63" s="157">
        <v>1202</v>
      </c>
      <c r="E63" s="155">
        <v>114</v>
      </c>
      <c r="F63" s="86">
        <f t="shared" si="0"/>
        <v>0.91337386018237077</v>
      </c>
      <c r="G63" s="86">
        <f t="shared" si="1"/>
        <v>8.6626139817629177E-2</v>
      </c>
    </row>
    <row r="64" spans="1:7">
      <c r="A64" s="128">
        <v>63</v>
      </c>
      <c r="B64" s="129" t="s">
        <v>155</v>
      </c>
      <c r="C64" s="155">
        <v>21452</v>
      </c>
      <c r="D64" s="157">
        <v>19333</v>
      </c>
      <c r="E64" s="155">
        <v>2119</v>
      </c>
      <c r="F64" s="86">
        <f t="shared" si="0"/>
        <v>0.90122133134439675</v>
      </c>
      <c r="G64" s="86">
        <f t="shared" si="1"/>
        <v>9.8778668655603211E-2</v>
      </c>
    </row>
    <row r="65" spans="1:7">
      <c r="A65" s="128">
        <v>64</v>
      </c>
      <c r="B65" s="129" t="s">
        <v>156</v>
      </c>
      <c r="C65" s="155">
        <v>7963</v>
      </c>
      <c r="D65" s="157">
        <v>5715</v>
      </c>
      <c r="E65" s="155">
        <v>2248</v>
      </c>
      <c r="F65" s="86">
        <f t="shared" si="0"/>
        <v>0.71769433630541257</v>
      </c>
      <c r="G65" s="86">
        <f t="shared" si="1"/>
        <v>0.28230566369458748</v>
      </c>
    </row>
    <row r="66" spans="1:7">
      <c r="A66" s="128">
        <v>65</v>
      </c>
      <c r="B66" s="129" t="s">
        <v>157</v>
      </c>
      <c r="C66" s="155">
        <v>3530</v>
      </c>
      <c r="D66" s="157">
        <v>3371</v>
      </c>
      <c r="E66" s="155">
        <v>159</v>
      </c>
      <c r="F66" s="86">
        <f t="shared" si="0"/>
        <v>0.95495750708215299</v>
      </c>
      <c r="G66" s="86">
        <f t="shared" si="1"/>
        <v>4.5042492917847024E-2</v>
      </c>
    </row>
    <row r="67" spans="1:7">
      <c r="A67" s="128">
        <v>66</v>
      </c>
      <c r="B67" s="129" t="s">
        <v>158</v>
      </c>
      <c r="C67" s="155">
        <v>13820</v>
      </c>
      <c r="D67" s="157">
        <v>11704</v>
      </c>
      <c r="E67" s="155">
        <v>2116</v>
      </c>
      <c r="F67" s="86">
        <f t="shared" ref="F67:F83" si="2">D67/C67</f>
        <v>0.84688856729377715</v>
      </c>
      <c r="G67" s="86">
        <f t="shared" ref="G67:G83" si="3">E67/C67</f>
        <v>0.15311143270622288</v>
      </c>
    </row>
    <row r="68" spans="1:7">
      <c r="A68" s="128">
        <v>67</v>
      </c>
      <c r="B68" s="129" t="s">
        <v>159</v>
      </c>
      <c r="C68" s="155">
        <v>1802</v>
      </c>
      <c r="D68" s="157">
        <v>1206</v>
      </c>
      <c r="E68" s="155">
        <v>596</v>
      </c>
      <c r="F68" s="86">
        <f t="shared" si="2"/>
        <v>0.66925638179800218</v>
      </c>
      <c r="G68" s="86">
        <f t="shared" si="3"/>
        <v>0.33074361820199777</v>
      </c>
    </row>
    <row r="69" spans="1:7">
      <c r="A69" s="128">
        <v>68</v>
      </c>
      <c r="B69" s="129" t="s">
        <v>160</v>
      </c>
      <c r="C69" s="155">
        <v>10810</v>
      </c>
      <c r="D69" s="157">
        <v>9254</v>
      </c>
      <c r="E69" s="155">
        <v>1556</v>
      </c>
      <c r="F69" s="86">
        <f t="shared" si="2"/>
        <v>0.85605920444033301</v>
      </c>
      <c r="G69" s="86">
        <f t="shared" si="3"/>
        <v>0.14394079555966696</v>
      </c>
    </row>
    <row r="70" spans="1:7">
      <c r="A70" s="128">
        <v>69</v>
      </c>
      <c r="B70" s="129" t="s">
        <v>161</v>
      </c>
      <c r="C70" s="155">
        <v>1816</v>
      </c>
      <c r="D70" s="157">
        <v>1638</v>
      </c>
      <c r="E70" s="155">
        <v>178</v>
      </c>
      <c r="F70" s="86">
        <f t="shared" si="2"/>
        <v>0.90198237885462551</v>
      </c>
      <c r="G70" s="86">
        <f t="shared" si="3"/>
        <v>9.8017621145374448E-2</v>
      </c>
    </row>
    <row r="71" spans="1:7">
      <c r="A71" s="128">
        <v>70</v>
      </c>
      <c r="B71" s="129" t="s">
        <v>162</v>
      </c>
      <c r="C71" s="155">
        <v>6286</v>
      </c>
      <c r="D71" s="157">
        <v>5339</v>
      </c>
      <c r="E71" s="155">
        <v>947</v>
      </c>
      <c r="F71" s="86">
        <f t="shared" si="2"/>
        <v>0.84934775692013997</v>
      </c>
      <c r="G71" s="86">
        <f t="shared" si="3"/>
        <v>0.15065224307986</v>
      </c>
    </row>
    <row r="72" spans="1:7">
      <c r="A72" s="128">
        <v>71</v>
      </c>
      <c r="B72" s="129" t="s">
        <v>163</v>
      </c>
      <c r="C72" s="155">
        <v>3685</v>
      </c>
      <c r="D72" s="157">
        <v>3156</v>
      </c>
      <c r="E72" s="155">
        <v>529</v>
      </c>
      <c r="F72" s="86">
        <f t="shared" si="2"/>
        <v>0.85644504748982364</v>
      </c>
      <c r="G72" s="86">
        <f t="shared" si="3"/>
        <v>0.14355495251017639</v>
      </c>
    </row>
    <row r="73" spans="1:7">
      <c r="A73" s="128">
        <v>72</v>
      </c>
      <c r="B73" s="129" t="s">
        <v>164</v>
      </c>
      <c r="C73" s="155">
        <v>1315</v>
      </c>
      <c r="D73" s="157">
        <v>1147</v>
      </c>
      <c r="E73" s="155">
        <v>168</v>
      </c>
      <c r="F73" s="86">
        <f t="shared" si="2"/>
        <v>0.87224334600760456</v>
      </c>
      <c r="G73" s="86">
        <f t="shared" si="3"/>
        <v>0.12775665399239544</v>
      </c>
    </row>
    <row r="74" spans="1:7">
      <c r="A74" s="128">
        <v>73</v>
      </c>
      <c r="B74" s="129" t="s">
        <v>165</v>
      </c>
      <c r="C74" s="155">
        <v>989</v>
      </c>
      <c r="D74" s="157">
        <v>913</v>
      </c>
      <c r="E74" s="155">
        <v>76</v>
      </c>
      <c r="F74" s="86">
        <f t="shared" si="2"/>
        <v>0.92315470171890801</v>
      </c>
      <c r="G74" s="86">
        <f t="shared" si="3"/>
        <v>7.6845298281092017E-2</v>
      </c>
    </row>
    <row r="75" spans="1:7">
      <c r="A75" s="128">
        <v>74</v>
      </c>
      <c r="B75" s="129" t="s">
        <v>166</v>
      </c>
      <c r="C75" s="155">
        <v>736</v>
      </c>
      <c r="D75" s="157">
        <v>479</v>
      </c>
      <c r="E75" s="155">
        <v>257</v>
      </c>
      <c r="F75" s="86">
        <f t="shared" si="2"/>
        <v>0.65081521739130432</v>
      </c>
      <c r="G75" s="86">
        <f t="shared" si="3"/>
        <v>0.34918478260869568</v>
      </c>
    </row>
    <row r="76" spans="1:7">
      <c r="A76" s="128">
        <v>75</v>
      </c>
      <c r="B76" s="129" t="s">
        <v>167</v>
      </c>
      <c r="C76" s="155">
        <v>3460</v>
      </c>
      <c r="D76" s="157">
        <v>3288</v>
      </c>
      <c r="E76" s="155">
        <v>172</v>
      </c>
      <c r="F76" s="86">
        <f t="shared" si="2"/>
        <v>0.95028901734104043</v>
      </c>
      <c r="G76" s="86">
        <f t="shared" si="3"/>
        <v>4.971098265895954E-2</v>
      </c>
    </row>
    <row r="77" spans="1:7">
      <c r="A77" s="128">
        <v>76</v>
      </c>
      <c r="B77" s="129" t="s">
        <v>168</v>
      </c>
      <c r="C77" s="155">
        <v>2058</v>
      </c>
      <c r="D77" s="157">
        <v>1817</v>
      </c>
      <c r="E77" s="155">
        <v>241</v>
      </c>
      <c r="F77" s="86">
        <f t="shared" si="2"/>
        <v>0.88289601554907682</v>
      </c>
      <c r="G77" s="86">
        <f t="shared" si="3"/>
        <v>0.11710398445092322</v>
      </c>
    </row>
    <row r="78" spans="1:7">
      <c r="A78" s="128">
        <v>77</v>
      </c>
      <c r="B78" s="129" t="s">
        <v>169</v>
      </c>
      <c r="C78" s="155">
        <v>1630</v>
      </c>
      <c r="D78" s="157">
        <v>1203</v>
      </c>
      <c r="E78" s="155">
        <v>427</v>
      </c>
      <c r="F78" s="86">
        <f t="shared" si="2"/>
        <v>0.73803680981595088</v>
      </c>
      <c r="G78" s="86">
        <f t="shared" si="3"/>
        <v>0.26196319018404907</v>
      </c>
    </row>
    <row r="79" spans="1:7">
      <c r="A79" s="128">
        <v>78</v>
      </c>
      <c r="B79" s="129" t="s">
        <v>170</v>
      </c>
      <c r="C79" s="155">
        <v>1283</v>
      </c>
      <c r="D79" s="157">
        <v>857</v>
      </c>
      <c r="E79" s="155">
        <v>426</v>
      </c>
      <c r="F79" s="86">
        <f t="shared" si="2"/>
        <v>0.66796570537802025</v>
      </c>
      <c r="G79" s="86">
        <f t="shared" si="3"/>
        <v>0.33203429462197975</v>
      </c>
    </row>
    <row r="80" spans="1:7">
      <c r="A80" s="128">
        <v>79</v>
      </c>
      <c r="B80" s="129" t="s">
        <v>171</v>
      </c>
      <c r="C80" s="155">
        <v>2481</v>
      </c>
      <c r="D80" s="157">
        <v>2158</v>
      </c>
      <c r="E80" s="155">
        <v>323</v>
      </c>
      <c r="F80" s="86">
        <f t="shared" si="2"/>
        <v>0.86981056025796055</v>
      </c>
      <c r="G80" s="86">
        <f t="shared" si="3"/>
        <v>0.1301894397420395</v>
      </c>
    </row>
    <row r="81" spans="1:7">
      <c r="A81" s="128">
        <v>80</v>
      </c>
      <c r="B81" s="129" t="s">
        <v>172</v>
      </c>
      <c r="C81" s="155">
        <v>6225</v>
      </c>
      <c r="D81" s="157">
        <v>5261</v>
      </c>
      <c r="E81" s="155">
        <v>964</v>
      </c>
      <c r="F81" s="86">
        <f t="shared" si="2"/>
        <v>0.84514056224899603</v>
      </c>
      <c r="G81" s="86">
        <f t="shared" si="3"/>
        <v>0.15485943775100403</v>
      </c>
    </row>
    <row r="82" spans="1:7" ht="15" thickBot="1">
      <c r="A82" s="128">
        <v>81</v>
      </c>
      <c r="B82" s="129" t="s">
        <v>173</v>
      </c>
      <c r="C82" s="155">
        <v>4743</v>
      </c>
      <c r="D82" s="157">
        <v>3753</v>
      </c>
      <c r="E82" s="155">
        <v>990</v>
      </c>
      <c r="F82" s="86">
        <f t="shared" si="2"/>
        <v>0.79127134724857684</v>
      </c>
      <c r="G82" s="86">
        <f t="shared" si="3"/>
        <v>0.20872865275142316</v>
      </c>
    </row>
    <row r="83" spans="1:7" ht="15" thickBot="1">
      <c r="A83" s="158" t="s">
        <v>90</v>
      </c>
      <c r="B83" s="159"/>
      <c r="C83" s="90">
        <v>833523</v>
      </c>
      <c r="D83" s="90">
        <v>696923</v>
      </c>
      <c r="E83" s="90">
        <v>136600</v>
      </c>
      <c r="F83" s="92">
        <f t="shared" si="2"/>
        <v>0.83611729970258775</v>
      </c>
      <c r="G83" s="92">
        <f t="shared" si="3"/>
        <v>0.16388270029741231</v>
      </c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85"/>
  <sheetViews>
    <sheetView topLeftCell="A70" workbookViewId="0">
      <selection activeCell="C85" sqref="C85"/>
    </sheetView>
  </sheetViews>
  <sheetFormatPr defaultColWidth="9.1796875" defaultRowHeight="14.5"/>
  <cols>
    <col min="1" max="1" width="9.1796875" style="9"/>
    <col min="2" max="2" width="16.453125" style="9" bestFit="1" customWidth="1"/>
    <col min="3" max="5" width="9.1796875" style="9"/>
    <col min="6" max="6" width="34.1796875" style="9" customWidth="1"/>
    <col min="7" max="7" width="32.453125" style="9" customWidth="1"/>
    <col min="8" max="8" width="9.1796875" style="9"/>
    <col min="9" max="17" width="9.1796875" style="11"/>
    <col min="18" max="18" width="10.54296875" style="11" bestFit="1" customWidth="1"/>
    <col min="19" max="25" width="9.1796875" style="11"/>
    <col min="26" max="26" width="9.1796875" style="9"/>
    <col min="27" max="27" width="10.54296875" style="9" bestFit="1" customWidth="1"/>
    <col min="28" max="16384" width="9.1796875" style="9"/>
  </cols>
  <sheetData>
    <row r="1" spans="1:27" ht="45" customHeight="1" thickBot="1">
      <c r="A1" s="4" t="s">
        <v>92</v>
      </c>
      <c r="B1" s="4" t="s">
        <v>175</v>
      </c>
      <c r="C1" s="32" t="s">
        <v>263</v>
      </c>
      <c r="D1" s="32" t="s">
        <v>264</v>
      </c>
      <c r="E1" s="32" t="s">
        <v>265</v>
      </c>
      <c r="F1" s="1" t="s">
        <v>295</v>
      </c>
      <c r="G1" s="1" t="s">
        <v>281</v>
      </c>
    </row>
    <row r="2" spans="1:27">
      <c r="A2" s="126">
        <v>1</v>
      </c>
      <c r="B2" s="127" t="s">
        <v>93</v>
      </c>
      <c r="C2" s="160">
        <v>71479</v>
      </c>
      <c r="D2" s="162">
        <v>44847</v>
      </c>
      <c r="E2" s="162">
        <v>26632</v>
      </c>
      <c r="F2" s="85">
        <f>D2/C2</f>
        <v>0.62741504497824541</v>
      </c>
      <c r="G2" s="85">
        <f>E2/C2</f>
        <v>0.37258495502175465</v>
      </c>
      <c r="I2" s="49"/>
      <c r="J2" s="46"/>
      <c r="R2" s="49"/>
      <c r="S2" s="46"/>
      <c r="Z2" s="5"/>
      <c r="AA2" s="12"/>
    </row>
    <row r="3" spans="1:27">
      <c r="A3" s="128">
        <v>2</v>
      </c>
      <c r="B3" s="129" t="s">
        <v>94</v>
      </c>
      <c r="C3" s="161">
        <v>21598</v>
      </c>
      <c r="D3" s="163">
        <v>15824</v>
      </c>
      <c r="E3" s="163">
        <v>5774</v>
      </c>
      <c r="F3" s="86">
        <f t="shared" ref="F3:F66" si="0">D3/C3</f>
        <v>0.73266043152143712</v>
      </c>
      <c r="G3" s="86">
        <f t="shared" ref="G3:G66" si="1">E3/C3</f>
        <v>0.26733956847856283</v>
      </c>
      <c r="I3" s="49"/>
      <c r="J3" s="46"/>
      <c r="R3" s="49"/>
      <c r="S3" s="46"/>
      <c r="Z3" s="5"/>
      <c r="AA3" s="12"/>
    </row>
    <row r="4" spans="1:27">
      <c r="A4" s="128">
        <v>3</v>
      </c>
      <c r="B4" s="129" t="s">
        <v>95</v>
      </c>
      <c r="C4" s="161">
        <v>27648</v>
      </c>
      <c r="D4" s="163">
        <v>19708</v>
      </c>
      <c r="E4" s="163">
        <v>7940</v>
      </c>
      <c r="F4" s="86">
        <f t="shared" si="0"/>
        <v>0.71281828703703709</v>
      </c>
      <c r="G4" s="86">
        <f t="shared" si="1"/>
        <v>0.28718171296296297</v>
      </c>
      <c r="I4" s="49"/>
      <c r="J4" s="46"/>
      <c r="R4" s="49"/>
      <c r="S4" s="46"/>
      <c r="Z4" s="5"/>
      <c r="AA4" s="12"/>
    </row>
    <row r="5" spans="1:27">
      <c r="A5" s="128">
        <v>4</v>
      </c>
      <c r="B5" s="129" t="s">
        <v>96</v>
      </c>
      <c r="C5" s="161">
        <v>18664</v>
      </c>
      <c r="D5" s="163">
        <v>13707</v>
      </c>
      <c r="E5" s="163">
        <v>4957</v>
      </c>
      <c r="F5" s="86">
        <f t="shared" si="0"/>
        <v>0.7344084869267038</v>
      </c>
      <c r="G5" s="86">
        <f t="shared" si="1"/>
        <v>0.2655915130732962</v>
      </c>
      <c r="I5" s="49"/>
      <c r="J5" s="46"/>
      <c r="R5" s="49"/>
      <c r="S5" s="46"/>
      <c r="Z5" s="5"/>
      <c r="AA5" s="12"/>
    </row>
    <row r="6" spans="1:27">
      <c r="A6" s="128">
        <v>5</v>
      </c>
      <c r="B6" s="129" t="s">
        <v>97</v>
      </c>
      <c r="C6" s="161">
        <v>17290</v>
      </c>
      <c r="D6" s="163">
        <v>12379</v>
      </c>
      <c r="E6" s="163">
        <v>4911</v>
      </c>
      <c r="F6" s="86">
        <f t="shared" si="0"/>
        <v>0.71596298438403705</v>
      </c>
      <c r="G6" s="86">
        <f t="shared" si="1"/>
        <v>0.28403701561596301</v>
      </c>
      <c r="I6" s="49"/>
      <c r="J6" s="46"/>
      <c r="R6" s="49"/>
      <c r="S6" s="46"/>
      <c r="Z6" s="5"/>
      <c r="AA6" s="12"/>
    </row>
    <row r="7" spans="1:27">
      <c r="A7" s="128">
        <v>6</v>
      </c>
      <c r="B7" s="129" t="s">
        <v>98</v>
      </c>
      <c r="C7" s="161">
        <v>391897</v>
      </c>
      <c r="D7" s="163">
        <v>248642</v>
      </c>
      <c r="E7" s="163">
        <v>143255</v>
      </c>
      <c r="F7" s="86">
        <f t="shared" si="0"/>
        <v>0.63445752327780003</v>
      </c>
      <c r="G7" s="86">
        <f t="shared" si="1"/>
        <v>0.36554247672219997</v>
      </c>
      <c r="I7" s="49"/>
      <c r="J7" s="46"/>
      <c r="R7" s="49"/>
      <c r="S7" s="46"/>
      <c r="Z7" s="5"/>
      <c r="AA7" s="12"/>
    </row>
    <row r="8" spans="1:27">
      <c r="A8" s="128">
        <v>7</v>
      </c>
      <c r="B8" s="129" t="s">
        <v>99</v>
      </c>
      <c r="C8" s="161">
        <v>68097</v>
      </c>
      <c r="D8" s="163">
        <v>40987</v>
      </c>
      <c r="E8" s="163">
        <v>27110</v>
      </c>
      <c r="F8" s="86">
        <f t="shared" si="0"/>
        <v>0.60189141959263992</v>
      </c>
      <c r="G8" s="86">
        <f t="shared" si="1"/>
        <v>0.39810858040736008</v>
      </c>
      <c r="I8" s="49"/>
      <c r="J8" s="46"/>
      <c r="R8" s="49"/>
      <c r="S8" s="46"/>
      <c r="Z8" s="5"/>
      <c r="AA8" s="12"/>
    </row>
    <row r="9" spans="1:27">
      <c r="A9" s="128">
        <v>8</v>
      </c>
      <c r="B9" s="129" t="s">
        <v>100</v>
      </c>
      <c r="C9" s="161">
        <v>9408</v>
      </c>
      <c r="D9" s="163">
        <v>6673</v>
      </c>
      <c r="E9" s="163">
        <v>2735</v>
      </c>
      <c r="F9" s="86">
        <f t="shared" si="0"/>
        <v>0.7092899659863946</v>
      </c>
      <c r="G9" s="86">
        <f t="shared" si="1"/>
        <v>0.29071003401360546</v>
      </c>
      <c r="I9" s="49"/>
      <c r="J9" s="46"/>
      <c r="R9" s="49"/>
      <c r="S9" s="46"/>
      <c r="Z9" s="5"/>
      <c r="AA9" s="12"/>
    </row>
    <row r="10" spans="1:27">
      <c r="A10" s="128">
        <v>9</v>
      </c>
      <c r="B10" s="129" t="s">
        <v>101</v>
      </c>
      <c r="C10" s="161">
        <v>37386</v>
      </c>
      <c r="D10" s="163">
        <v>22962</v>
      </c>
      <c r="E10" s="163">
        <v>14424</v>
      </c>
      <c r="F10" s="86">
        <f t="shared" si="0"/>
        <v>0.61418712887177018</v>
      </c>
      <c r="G10" s="86">
        <f t="shared" si="1"/>
        <v>0.38581287112822982</v>
      </c>
      <c r="I10" s="49"/>
      <c r="J10" s="46"/>
      <c r="R10" s="49"/>
      <c r="S10" s="46"/>
      <c r="Z10" s="5"/>
      <c r="AA10" s="12"/>
    </row>
    <row r="11" spans="1:27">
      <c r="A11" s="128">
        <v>10</v>
      </c>
      <c r="B11" s="129" t="s">
        <v>102</v>
      </c>
      <c r="C11" s="161">
        <v>49781</v>
      </c>
      <c r="D11" s="163">
        <v>33901</v>
      </c>
      <c r="E11" s="163">
        <v>15880</v>
      </c>
      <c r="F11" s="86">
        <f t="shared" si="0"/>
        <v>0.68100279222996729</v>
      </c>
      <c r="G11" s="86">
        <f t="shared" si="1"/>
        <v>0.31899720777003276</v>
      </c>
      <c r="I11" s="49"/>
      <c r="J11" s="46"/>
      <c r="R11" s="49"/>
      <c r="S11" s="46"/>
      <c r="Z11" s="5"/>
      <c r="AA11" s="12"/>
    </row>
    <row r="12" spans="1:27">
      <c r="A12" s="128">
        <v>11</v>
      </c>
      <c r="B12" s="129" t="s">
        <v>103</v>
      </c>
      <c r="C12" s="161">
        <v>9370</v>
      </c>
      <c r="D12" s="163">
        <v>6528</v>
      </c>
      <c r="E12" s="163">
        <v>2842</v>
      </c>
      <c r="F12" s="86">
        <f t="shared" si="0"/>
        <v>0.6966915688367129</v>
      </c>
      <c r="G12" s="86">
        <f t="shared" si="1"/>
        <v>0.3033084311632871</v>
      </c>
      <c r="I12" s="49"/>
      <c r="J12" s="46"/>
      <c r="R12" s="49"/>
      <c r="S12" s="46"/>
      <c r="Z12" s="5"/>
      <c r="AA12" s="12"/>
    </row>
    <row r="13" spans="1:27">
      <c r="A13" s="128">
        <v>12</v>
      </c>
      <c r="B13" s="129" t="s">
        <v>104</v>
      </c>
      <c r="C13" s="161">
        <v>14185</v>
      </c>
      <c r="D13" s="163">
        <v>11352</v>
      </c>
      <c r="E13" s="163">
        <v>2833</v>
      </c>
      <c r="F13" s="86">
        <f t="shared" si="0"/>
        <v>0.80028198801550932</v>
      </c>
      <c r="G13" s="86">
        <f t="shared" si="1"/>
        <v>0.19971801198449066</v>
      </c>
      <c r="I13" s="49"/>
      <c r="J13" s="46"/>
      <c r="R13" s="49"/>
      <c r="S13" s="46"/>
      <c r="Z13" s="5"/>
      <c r="AA13" s="12"/>
    </row>
    <row r="14" spans="1:27">
      <c r="A14" s="128">
        <v>13</v>
      </c>
      <c r="B14" s="129" t="s">
        <v>105</v>
      </c>
      <c r="C14" s="161">
        <v>14891</v>
      </c>
      <c r="D14" s="163">
        <v>11760</v>
      </c>
      <c r="E14" s="163">
        <v>3131</v>
      </c>
      <c r="F14" s="86">
        <f t="shared" si="0"/>
        <v>0.78973876838358736</v>
      </c>
      <c r="G14" s="86">
        <f t="shared" si="1"/>
        <v>0.21026123161641261</v>
      </c>
      <c r="I14" s="49"/>
      <c r="J14" s="46"/>
      <c r="R14" s="49"/>
      <c r="S14" s="46"/>
      <c r="Z14" s="5"/>
      <c r="AA14" s="12"/>
    </row>
    <row r="15" spans="1:27">
      <c r="A15" s="128">
        <v>14</v>
      </c>
      <c r="B15" s="129" t="s">
        <v>106</v>
      </c>
      <c r="C15" s="161">
        <v>15246</v>
      </c>
      <c r="D15" s="163">
        <v>10039</v>
      </c>
      <c r="E15" s="163">
        <v>5207</v>
      </c>
      <c r="F15" s="86">
        <f t="shared" si="0"/>
        <v>0.65846779483143114</v>
      </c>
      <c r="G15" s="86">
        <f t="shared" si="1"/>
        <v>0.3415322051685688</v>
      </c>
      <c r="I15" s="49"/>
      <c r="J15" s="46"/>
      <c r="R15" s="49"/>
      <c r="S15" s="46"/>
      <c r="Z15" s="5"/>
      <c r="AA15" s="12"/>
    </row>
    <row r="16" spans="1:27">
      <c r="A16" s="128">
        <v>15</v>
      </c>
      <c r="B16" s="129" t="s">
        <v>107</v>
      </c>
      <c r="C16" s="161">
        <v>12352</v>
      </c>
      <c r="D16" s="163">
        <v>8221</v>
      </c>
      <c r="E16" s="163">
        <v>4131</v>
      </c>
      <c r="F16" s="86">
        <f t="shared" si="0"/>
        <v>0.66556023316062174</v>
      </c>
      <c r="G16" s="86">
        <f t="shared" si="1"/>
        <v>0.33443976683937826</v>
      </c>
      <c r="I16" s="49"/>
      <c r="J16" s="46"/>
      <c r="R16" s="49"/>
      <c r="S16" s="46"/>
      <c r="Z16" s="5"/>
      <c r="AA16" s="12"/>
    </row>
    <row r="17" spans="1:19">
      <c r="A17" s="128">
        <v>16</v>
      </c>
      <c r="B17" s="129" t="s">
        <v>108</v>
      </c>
      <c r="C17" s="161">
        <v>77383</v>
      </c>
      <c r="D17" s="163">
        <v>47114</v>
      </c>
      <c r="E17" s="163">
        <v>30269</v>
      </c>
      <c r="F17" s="86">
        <f t="shared" si="0"/>
        <v>0.60884173526485141</v>
      </c>
      <c r="G17" s="86">
        <f t="shared" si="1"/>
        <v>0.39115826473514853</v>
      </c>
    </row>
    <row r="18" spans="1:19">
      <c r="A18" s="128">
        <v>17</v>
      </c>
      <c r="B18" s="129" t="s">
        <v>109</v>
      </c>
      <c r="C18" s="161">
        <v>23410</v>
      </c>
      <c r="D18" s="163">
        <v>15455</v>
      </c>
      <c r="E18" s="163">
        <v>7955</v>
      </c>
      <c r="F18" s="86">
        <f t="shared" si="0"/>
        <v>0.66018795386586926</v>
      </c>
      <c r="G18" s="86">
        <f t="shared" si="1"/>
        <v>0.33981204613413074</v>
      </c>
      <c r="I18" s="5"/>
      <c r="J18" s="12"/>
      <c r="R18" s="5"/>
      <c r="S18" s="12"/>
    </row>
    <row r="19" spans="1:19">
      <c r="A19" s="128">
        <v>18</v>
      </c>
      <c r="B19" s="129" t="s">
        <v>110</v>
      </c>
      <c r="C19" s="161">
        <v>9669</v>
      </c>
      <c r="D19" s="163">
        <v>7316</v>
      </c>
      <c r="E19" s="163">
        <v>2353</v>
      </c>
      <c r="F19" s="86">
        <f t="shared" si="0"/>
        <v>0.75664494777122759</v>
      </c>
      <c r="G19" s="86">
        <f t="shared" si="1"/>
        <v>0.24335505222877238</v>
      </c>
      <c r="I19" s="5"/>
      <c r="J19" s="12"/>
      <c r="R19" s="5"/>
      <c r="S19" s="12"/>
    </row>
    <row r="20" spans="1:19">
      <c r="A20" s="128">
        <v>19</v>
      </c>
      <c r="B20" s="129" t="s">
        <v>111</v>
      </c>
      <c r="C20" s="161">
        <v>20366</v>
      </c>
      <c r="D20" s="163">
        <v>14568</v>
      </c>
      <c r="E20" s="163">
        <v>5798</v>
      </c>
      <c r="F20" s="86">
        <f t="shared" si="0"/>
        <v>0.71530983010900517</v>
      </c>
      <c r="G20" s="86">
        <f t="shared" si="1"/>
        <v>0.28469016989099477</v>
      </c>
      <c r="I20" s="5"/>
      <c r="J20" s="12"/>
      <c r="R20" s="5"/>
      <c r="S20" s="12"/>
    </row>
    <row r="21" spans="1:19">
      <c r="A21" s="128">
        <v>20</v>
      </c>
      <c r="B21" s="129" t="s">
        <v>112</v>
      </c>
      <c r="C21" s="161">
        <v>35417</v>
      </c>
      <c r="D21" s="163">
        <v>21623</v>
      </c>
      <c r="E21" s="163">
        <v>13794</v>
      </c>
      <c r="F21" s="86">
        <f t="shared" si="0"/>
        <v>0.61052601857864863</v>
      </c>
      <c r="G21" s="86">
        <f t="shared" si="1"/>
        <v>0.38947398142135131</v>
      </c>
      <c r="I21" s="5"/>
      <c r="J21" s="12"/>
      <c r="R21" s="5"/>
      <c r="S21" s="12"/>
    </row>
    <row r="22" spans="1:19">
      <c r="A22" s="128">
        <v>21</v>
      </c>
      <c r="B22" s="129" t="s">
        <v>113</v>
      </c>
      <c r="C22" s="161">
        <v>61891</v>
      </c>
      <c r="D22" s="163">
        <v>45118</v>
      </c>
      <c r="E22" s="163">
        <v>16773</v>
      </c>
      <c r="F22" s="86">
        <f t="shared" si="0"/>
        <v>0.72899129114087668</v>
      </c>
      <c r="G22" s="86">
        <f t="shared" si="1"/>
        <v>0.27100870885912332</v>
      </c>
      <c r="I22" s="5"/>
      <c r="J22" s="12"/>
      <c r="R22" s="5"/>
      <c r="S22" s="12"/>
    </row>
    <row r="23" spans="1:19">
      <c r="A23" s="128">
        <v>22</v>
      </c>
      <c r="B23" s="129" t="s">
        <v>114</v>
      </c>
      <c r="C23" s="161">
        <v>19944</v>
      </c>
      <c r="D23" s="163">
        <v>13101</v>
      </c>
      <c r="E23" s="163">
        <v>6843</v>
      </c>
      <c r="F23" s="86">
        <f t="shared" si="0"/>
        <v>0.65688929001203367</v>
      </c>
      <c r="G23" s="86">
        <f t="shared" si="1"/>
        <v>0.34311070998796628</v>
      </c>
      <c r="I23" s="5"/>
      <c r="J23" s="12"/>
      <c r="R23" s="5"/>
      <c r="S23" s="12"/>
    </row>
    <row r="24" spans="1:19">
      <c r="A24" s="128">
        <v>23</v>
      </c>
      <c r="B24" s="129" t="s">
        <v>115</v>
      </c>
      <c r="C24" s="161">
        <v>26962</v>
      </c>
      <c r="D24" s="163">
        <v>19697</v>
      </c>
      <c r="E24" s="163">
        <v>7265</v>
      </c>
      <c r="F24" s="86">
        <f t="shared" si="0"/>
        <v>0.73054669534900973</v>
      </c>
      <c r="G24" s="86">
        <f t="shared" si="1"/>
        <v>0.26945330465099027</v>
      </c>
      <c r="I24" s="5"/>
      <c r="J24" s="12"/>
      <c r="R24" s="5"/>
      <c r="S24" s="12"/>
    </row>
    <row r="25" spans="1:19">
      <c r="A25" s="128">
        <v>24</v>
      </c>
      <c r="B25" s="129" t="s">
        <v>116</v>
      </c>
      <c r="C25" s="161">
        <v>14162</v>
      </c>
      <c r="D25" s="163">
        <v>10762</v>
      </c>
      <c r="E25" s="163">
        <v>3400</v>
      </c>
      <c r="F25" s="86">
        <f t="shared" si="0"/>
        <v>0.75992091512498239</v>
      </c>
      <c r="G25" s="86">
        <f t="shared" si="1"/>
        <v>0.24007908487501764</v>
      </c>
      <c r="I25" s="5"/>
      <c r="J25" s="12"/>
      <c r="R25" s="5"/>
      <c r="S25" s="12"/>
    </row>
    <row r="26" spans="1:19">
      <c r="A26" s="128">
        <v>25</v>
      </c>
      <c r="B26" s="129" t="s">
        <v>117</v>
      </c>
      <c r="C26" s="161">
        <v>38534</v>
      </c>
      <c r="D26" s="163">
        <v>28542</v>
      </c>
      <c r="E26" s="163">
        <v>9992</v>
      </c>
      <c r="F26" s="86">
        <f t="shared" si="0"/>
        <v>0.74069652774173456</v>
      </c>
      <c r="G26" s="86">
        <f t="shared" si="1"/>
        <v>0.25930347225826544</v>
      </c>
      <c r="I26" s="5"/>
      <c r="J26" s="12"/>
      <c r="R26" s="5"/>
      <c r="S26" s="12"/>
    </row>
    <row r="27" spans="1:19">
      <c r="A27" s="128">
        <v>26</v>
      </c>
      <c r="B27" s="129" t="s">
        <v>118</v>
      </c>
      <c r="C27" s="161">
        <v>39827</v>
      </c>
      <c r="D27" s="163">
        <v>24509</v>
      </c>
      <c r="E27" s="163">
        <v>15318</v>
      </c>
      <c r="F27" s="86">
        <f t="shared" si="0"/>
        <v>0.61538654681497473</v>
      </c>
      <c r="G27" s="86">
        <f t="shared" si="1"/>
        <v>0.38461345318502521</v>
      </c>
      <c r="I27" s="5"/>
      <c r="J27" s="12"/>
      <c r="R27" s="5"/>
      <c r="S27" s="12"/>
    </row>
    <row r="28" spans="1:19">
      <c r="A28" s="128">
        <v>27</v>
      </c>
      <c r="B28" s="129" t="s">
        <v>119</v>
      </c>
      <c r="C28" s="161">
        <v>49592</v>
      </c>
      <c r="D28" s="163">
        <v>32472</v>
      </c>
      <c r="E28" s="163">
        <v>17120</v>
      </c>
      <c r="F28" s="86">
        <f t="shared" si="0"/>
        <v>0.65478302952089051</v>
      </c>
      <c r="G28" s="86">
        <f t="shared" si="1"/>
        <v>0.34521697047910954</v>
      </c>
      <c r="I28" s="5"/>
      <c r="J28" s="12"/>
      <c r="R28" s="5"/>
      <c r="S28" s="12"/>
    </row>
    <row r="29" spans="1:19">
      <c r="A29" s="128">
        <v>28</v>
      </c>
      <c r="B29" s="129" t="s">
        <v>120</v>
      </c>
      <c r="C29" s="161">
        <v>18109</v>
      </c>
      <c r="D29" s="163">
        <v>12280</v>
      </c>
      <c r="E29" s="163">
        <v>5829</v>
      </c>
      <c r="F29" s="86">
        <f t="shared" si="0"/>
        <v>0.67811585399525098</v>
      </c>
      <c r="G29" s="86">
        <f t="shared" si="1"/>
        <v>0.32188414600474902</v>
      </c>
      <c r="I29" s="5"/>
      <c r="J29" s="12"/>
      <c r="R29" s="5"/>
      <c r="S29" s="12"/>
    </row>
    <row r="30" spans="1:19">
      <c r="A30" s="128">
        <v>29</v>
      </c>
      <c r="B30" s="129" t="s">
        <v>121</v>
      </c>
      <c r="C30" s="161">
        <v>7321</v>
      </c>
      <c r="D30" s="163">
        <v>5473</v>
      </c>
      <c r="E30" s="163">
        <v>1848</v>
      </c>
      <c r="F30" s="86">
        <f t="shared" si="0"/>
        <v>0.74757546783226336</v>
      </c>
      <c r="G30" s="86">
        <f t="shared" si="1"/>
        <v>0.25242453216773664</v>
      </c>
      <c r="I30" s="5"/>
      <c r="J30" s="12"/>
      <c r="R30" s="5"/>
      <c r="S30" s="12"/>
    </row>
    <row r="31" spans="1:19">
      <c r="A31" s="128">
        <v>30</v>
      </c>
      <c r="B31" s="129" t="s">
        <v>122</v>
      </c>
      <c r="C31" s="161">
        <v>21584</v>
      </c>
      <c r="D31" s="163">
        <v>18737</v>
      </c>
      <c r="E31" s="163">
        <v>2847</v>
      </c>
      <c r="F31" s="86">
        <f t="shared" si="0"/>
        <v>0.86809673832468492</v>
      </c>
      <c r="G31" s="86">
        <f t="shared" si="1"/>
        <v>0.13190326167531505</v>
      </c>
      <c r="I31" s="5"/>
      <c r="J31" s="12"/>
      <c r="R31" s="5"/>
      <c r="S31" s="12"/>
    </row>
    <row r="32" spans="1:19">
      <c r="A32" s="128">
        <v>31</v>
      </c>
      <c r="B32" s="129" t="s">
        <v>123</v>
      </c>
      <c r="C32" s="161">
        <v>47199</v>
      </c>
      <c r="D32" s="163">
        <v>31584</v>
      </c>
      <c r="E32" s="163">
        <v>15615</v>
      </c>
      <c r="F32" s="86">
        <f t="shared" si="0"/>
        <v>0.66916671963389052</v>
      </c>
      <c r="G32" s="86">
        <f t="shared" si="1"/>
        <v>0.33083328036610943</v>
      </c>
      <c r="I32" s="5"/>
      <c r="J32" s="12"/>
      <c r="R32" s="5"/>
      <c r="S32" s="12"/>
    </row>
    <row r="33" spans="1:7">
      <c r="A33" s="128">
        <v>32</v>
      </c>
      <c r="B33" s="129" t="s">
        <v>124</v>
      </c>
      <c r="C33" s="161">
        <v>23884</v>
      </c>
      <c r="D33" s="163">
        <v>16179</v>
      </c>
      <c r="E33" s="163">
        <v>7705</v>
      </c>
      <c r="F33" s="86">
        <f t="shared" si="0"/>
        <v>0.6773990956288729</v>
      </c>
      <c r="G33" s="86">
        <f t="shared" si="1"/>
        <v>0.3226009043711271</v>
      </c>
    </row>
    <row r="34" spans="1:7">
      <c r="A34" s="128">
        <v>33</v>
      </c>
      <c r="B34" s="129" t="s">
        <v>125</v>
      </c>
      <c r="C34" s="161">
        <v>60036</v>
      </c>
      <c r="D34" s="163">
        <v>37805</v>
      </c>
      <c r="E34" s="163">
        <v>22231</v>
      </c>
      <c r="F34" s="86">
        <f t="shared" si="0"/>
        <v>0.62970551002731689</v>
      </c>
      <c r="G34" s="86">
        <f t="shared" si="1"/>
        <v>0.37029448997268305</v>
      </c>
    </row>
    <row r="35" spans="1:7">
      <c r="A35" s="128">
        <v>34</v>
      </c>
      <c r="B35" s="129" t="s">
        <v>126</v>
      </c>
      <c r="C35" s="161">
        <v>341930</v>
      </c>
      <c r="D35" s="163">
        <v>202921</v>
      </c>
      <c r="E35" s="163">
        <v>139009</v>
      </c>
      <c r="F35" s="86">
        <f t="shared" si="0"/>
        <v>0.59345772526540519</v>
      </c>
      <c r="G35" s="86">
        <f t="shared" si="1"/>
        <v>0.40654227473459481</v>
      </c>
    </row>
    <row r="36" spans="1:7">
      <c r="A36" s="128">
        <v>35</v>
      </c>
      <c r="B36" s="129" t="s">
        <v>127</v>
      </c>
      <c r="C36" s="161">
        <v>155585</v>
      </c>
      <c r="D36" s="163">
        <v>91180</v>
      </c>
      <c r="E36" s="163">
        <v>64405</v>
      </c>
      <c r="F36" s="86">
        <f t="shared" si="0"/>
        <v>0.58604621268117107</v>
      </c>
      <c r="G36" s="86">
        <f t="shared" si="1"/>
        <v>0.41395378731882893</v>
      </c>
    </row>
    <row r="37" spans="1:7">
      <c r="A37" s="128">
        <v>36</v>
      </c>
      <c r="B37" s="129" t="s">
        <v>128</v>
      </c>
      <c r="C37" s="161">
        <v>13845</v>
      </c>
      <c r="D37" s="163">
        <v>9662</v>
      </c>
      <c r="E37" s="163">
        <v>4183</v>
      </c>
      <c r="F37" s="86">
        <f t="shared" si="0"/>
        <v>0.69786926688335138</v>
      </c>
      <c r="G37" s="86">
        <f t="shared" si="1"/>
        <v>0.30213073311664862</v>
      </c>
    </row>
    <row r="38" spans="1:7">
      <c r="A38" s="128">
        <v>37</v>
      </c>
      <c r="B38" s="129" t="s">
        <v>129</v>
      </c>
      <c r="C38" s="161">
        <v>17955</v>
      </c>
      <c r="D38" s="163">
        <v>13068</v>
      </c>
      <c r="E38" s="163">
        <v>4887</v>
      </c>
      <c r="F38" s="86">
        <f t="shared" si="0"/>
        <v>0.72781954887218048</v>
      </c>
      <c r="G38" s="86">
        <f t="shared" si="1"/>
        <v>0.27218045112781952</v>
      </c>
    </row>
    <row r="39" spans="1:7">
      <c r="A39" s="128">
        <v>38</v>
      </c>
      <c r="B39" s="129" t="s">
        <v>130</v>
      </c>
      <c r="C39" s="161">
        <v>49069</v>
      </c>
      <c r="D39" s="163">
        <v>33408</v>
      </c>
      <c r="E39" s="163">
        <v>15661</v>
      </c>
      <c r="F39" s="86">
        <f t="shared" si="0"/>
        <v>0.68083718844891883</v>
      </c>
      <c r="G39" s="86">
        <f t="shared" si="1"/>
        <v>0.31916281155108112</v>
      </c>
    </row>
    <row r="40" spans="1:7">
      <c r="A40" s="128">
        <v>39</v>
      </c>
      <c r="B40" s="129" t="s">
        <v>131</v>
      </c>
      <c r="C40" s="161">
        <v>13726</v>
      </c>
      <c r="D40" s="163">
        <v>9359</v>
      </c>
      <c r="E40" s="163">
        <v>4367</v>
      </c>
      <c r="F40" s="86">
        <f t="shared" si="0"/>
        <v>0.68184467434066731</v>
      </c>
      <c r="G40" s="86">
        <f t="shared" si="1"/>
        <v>0.31815532565933263</v>
      </c>
    </row>
    <row r="41" spans="1:7">
      <c r="A41" s="128">
        <v>40</v>
      </c>
      <c r="B41" s="129" t="s">
        <v>132</v>
      </c>
      <c r="C41" s="161">
        <v>12124</v>
      </c>
      <c r="D41" s="163">
        <v>8571</v>
      </c>
      <c r="E41" s="163">
        <v>3553</v>
      </c>
      <c r="F41" s="86">
        <f t="shared" si="0"/>
        <v>0.7069449026723853</v>
      </c>
      <c r="G41" s="86">
        <f t="shared" si="1"/>
        <v>0.29305509732761464</v>
      </c>
    </row>
    <row r="42" spans="1:7">
      <c r="A42" s="128">
        <v>41</v>
      </c>
      <c r="B42" s="129" t="s">
        <v>133</v>
      </c>
      <c r="C42" s="161">
        <v>55362</v>
      </c>
      <c r="D42" s="163">
        <v>34817</v>
      </c>
      <c r="E42" s="163">
        <v>20545</v>
      </c>
      <c r="F42" s="86">
        <f t="shared" si="0"/>
        <v>0.62889707741772338</v>
      </c>
      <c r="G42" s="86">
        <f t="shared" si="1"/>
        <v>0.37110292258227667</v>
      </c>
    </row>
    <row r="43" spans="1:7">
      <c r="A43" s="128">
        <v>42</v>
      </c>
      <c r="B43" s="129" t="s">
        <v>134</v>
      </c>
      <c r="C43" s="161">
        <v>75259</v>
      </c>
      <c r="D43" s="163">
        <v>51170</v>
      </c>
      <c r="E43" s="163">
        <v>24089</v>
      </c>
      <c r="F43" s="86">
        <f t="shared" si="0"/>
        <v>0.67991868082222728</v>
      </c>
      <c r="G43" s="86">
        <f t="shared" si="1"/>
        <v>0.32008131917777277</v>
      </c>
    </row>
    <row r="44" spans="1:7">
      <c r="A44" s="128">
        <v>43</v>
      </c>
      <c r="B44" s="129" t="s">
        <v>135</v>
      </c>
      <c r="C44" s="161">
        <v>21695</v>
      </c>
      <c r="D44" s="163">
        <v>15738</v>
      </c>
      <c r="E44" s="163">
        <v>5957</v>
      </c>
      <c r="F44" s="86">
        <f t="shared" si="0"/>
        <v>0.72542060382576634</v>
      </c>
      <c r="G44" s="86">
        <f t="shared" si="1"/>
        <v>0.27457939617423371</v>
      </c>
    </row>
    <row r="45" spans="1:7">
      <c r="A45" s="128">
        <v>44</v>
      </c>
      <c r="B45" s="129" t="s">
        <v>136</v>
      </c>
      <c r="C45" s="161">
        <v>38837</v>
      </c>
      <c r="D45" s="163">
        <v>27686</v>
      </c>
      <c r="E45" s="163">
        <v>11151</v>
      </c>
      <c r="F45" s="86">
        <f t="shared" si="0"/>
        <v>0.71287689574374957</v>
      </c>
      <c r="G45" s="86">
        <f t="shared" si="1"/>
        <v>0.28712310425625048</v>
      </c>
    </row>
    <row r="46" spans="1:7">
      <c r="A46" s="128">
        <v>45</v>
      </c>
      <c r="B46" s="129" t="s">
        <v>137</v>
      </c>
      <c r="C46" s="161">
        <v>42991</v>
      </c>
      <c r="D46" s="163">
        <v>27451</v>
      </c>
      <c r="E46" s="163">
        <v>15540</v>
      </c>
      <c r="F46" s="86">
        <f t="shared" si="0"/>
        <v>0.63852899444069688</v>
      </c>
      <c r="G46" s="86">
        <f t="shared" si="1"/>
        <v>0.36147100555930312</v>
      </c>
    </row>
    <row r="47" spans="1:7">
      <c r="A47" s="128">
        <v>46</v>
      </c>
      <c r="B47" s="129" t="s">
        <v>138</v>
      </c>
      <c r="C47" s="161">
        <v>35538</v>
      </c>
      <c r="D47" s="163">
        <v>25272</v>
      </c>
      <c r="E47" s="163">
        <v>10266</v>
      </c>
      <c r="F47" s="86">
        <f t="shared" si="0"/>
        <v>0.7111261185210197</v>
      </c>
      <c r="G47" s="86">
        <f t="shared" si="1"/>
        <v>0.28887388147898024</v>
      </c>
    </row>
    <row r="48" spans="1:7">
      <c r="A48" s="128">
        <v>47</v>
      </c>
      <c r="B48" s="129" t="s">
        <v>139</v>
      </c>
      <c r="C48" s="161">
        <v>27135</v>
      </c>
      <c r="D48" s="163">
        <v>20512</v>
      </c>
      <c r="E48" s="163">
        <v>6623</v>
      </c>
      <c r="F48" s="86">
        <f t="shared" si="0"/>
        <v>0.75592408328726735</v>
      </c>
      <c r="G48" s="86">
        <f t="shared" si="1"/>
        <v>0.24407591671273263</v>
      </c>
    </row>
    <row r="49" spans="1:7">
      <c r="A49" s="128">
        <v>48</v>
      </c>
      <c r="B49" s="129" t="s">
        <v>140</v>
      </c>
      <c r="C49" s="161">
        <v>35477</v>
      </c>
      <c r="D49" s="163">
        <v>22544</v>
      </c>
      <c r="E49" s="163">
        <v>12933</v>
      </c>
      <c r="F49" s="86">
        <f t="shared" si="0"/>
        <v>0.63545395608422361</v>
      </c>
      <c r="G49" s="86">
        <f t="shared" si="1"/>
        <v>0.36454604391577644</v>
      </c>
    </row>
    <row r="50" spans="1:7">
      <c r="A50" s="128">
        <v>49</v>
      </c>
      <c r="B50" s="129" t="s">
        <v>141</v>
      </c>
      <c r="C50" s="161">
        <v>15025</v>
      </c>
      <c r="D50" s="163">
        <v>11277</v>
      </c>
      <c r="E50" s="163">
        <v>3748</v>
      </c>
      <c r="F50" s="86">
        <f t="shared" si="0"/>
        <v>0.75054908485856908</v>
      </c>
      <c r="G50" s="86">
        <f t="shared" si="1"/>
        <v>0.24945091514143095</v>
      </c>
    </row>
    <row r="51" spans="1:7">
      <c r="A51" s="128">
        <v>50</v>
      </c>
      <c r="B51" s="129" t="s">
        <v>142</v>
      </c>
      <c r="C51" s="161">
        <v>11913</v>
      </c>
      <c r="D51" s="163">
        <v>8181</v>
      </c>
      <c r="E51" s="163">
        <v>3732</v>
      </c>
      <c r="F51" s="86">
        <f t="shared" si="0"/>
        <v>0.68672878368169232</v>
      </c>
      <c r="G51" s="86">
        <f t="shared" si="1"/>
        <v>0.31327121631830773</v>
      </c>
    </row>
    <row r="52" spans="1:7">
      <c r="A52" s="128">
        <v>51</v>
      </c>
      <c r="B52" s="129" t="s">
        <v>143</v>
      </c>
      <c r="C52" s="161">
        <v>14818</v>
      </c>
      <c r="D52" s="163">
        <v>9971</v>
      </c>
      <c r="E52" s="163">
        <v>4847</v>
      </c>
      <c r="F52" s="86">
        <f t="shared" si="0"/>
        <v>0.67289782696720202</v>
      </c>
      <c r="G52" s="86">
        <f t="shared" si="1"/>
        <v>0.32710217303279793</v>
      </c>
    </row>
    <row r="53" spans="1:7">
      <c r="A53" s="128">
        <v>52</v>
      </c>
      <c r="B53" s="129" t="s">
        <v>144</v>
      </c>
      <c r="C53" s="161">
        <v>25205</v>
      </c>
      <c r="D53" s="163">
        <v>16713</v>
      </c>
      <c r="E53" s="163">
        <v>8492</v>
      </c>
      <c r="F53" s="86">
        <f t="shared" si="0"/>
        <v>0.66308272168220594</v>
      </c>
      <c r="G53" s="86">
        <f t="shared" si="1"/>
        <v>0.33691727831779411</v>
      </c>
    </row>
    <row r="54" spans="1:7">
      <c r="A54" s="128">
        <v>53</v>
      </c>
      <c r="B54" s="129" t="s">
        <v>145</v>
      </c>
      <c r="C54" s="161">
        <v>15384</v>
      </c>
      <c r="D54" s="163">
        <v>10422</v>
      </c>
      <c r="E54" s="163">
        <v>4962</v>
      </c>
      <c r="F54" s="86">
        <f t="shared" si="0"/>
        <v>0.6774570982839313</v>
      </c>
      <c r="G54" s="86">
        <f t="shared" si="1"/>
        <v>0.32254290171606864</v>
      </c>
    </row>
    <row r="55" spans="1:7">
      <c r="A55" s="128">
        <v>54</v>
      </c>
      <c r="B55" s="129" t="s">
        <v>146</v>
      </c>
      <c r="C55" s="161">
        <v>29599</v>
      </c>
      <c r="D55" s="163">
        <v>19725</v>
      </c>
      <c r="E55" s="163">
        <v>9874</v>
      </c>
      <c r="F55" s="86">
        <f t="shared" si="0"/>
        <v>0.66640764890705773</v>
      </c>
      <c r="G55" s="86">
        <f t="shared" si="1"/>
        <v>0.33359235109294233</v>
      </c>
    </row>
    <row r="56" spans="1:7">
      <c r="A56" s="128">
        <v>55</v>
      </c>
      <c r="B56" s="129" t="s">
        <v>147</v>
      </c>
      <c r="C56" s="161">
        <v>51960</v>
      </c>
      <c r="D56" s="163">
        <v>33244</v>
      </c>
      <c r="E56" s="163">
        <v>18716</v>
      </c>
      <c r="F56" s="86">
        <f t="shared" si="0"/>
        <v>0.63979984603541185</v>
      </c>
      <c r="G56" s="86">
        <f t="shared" si="1"/>
        <v>0.36020015396458815</v>
      </c>
    </row>
    <row r="57" spans="1:7">
      <c r="A57" s="128">
        <v>56</v>
      </c>
      <c r="B57" s="129" t="s">
        <v>148</v>
      </c>
      <c r="C57" s="161">
        <v>15860</v>
      </c>
      <c r="D57" s="163">
        <v>12704</v>
      </c>
      <c r="E57" s="163">
        <v>3156</v>
      </c>
      <c r="F57" s="86">
        <f t="shared" si="0"/>
        <v>0.80100882723833544</v>
      </c>
      <c r="G57" s="86">
        <f t="shared" si="1"/>
        <v>0.19899117276166456</v>
      </c>
    </row>
    <row r="58" spans="1:7">
      <c r="A58" s="128">
        <v>57</v>
      </c>
      <c r="B58" s="129" t="s">
        <v>149</v>
      </c>
      <c r="C58" s="161">
        <v>10190</v>
      </c>
      <c r="D58" s="163">
        <v>7081</v>
      </c>
      <c r="E58" s="163">
        <v>3109</v>
      </c>
      <c r="F58" s="86">
        <f t="shared" si="0"/>
        <v>0.69489695780176641</v>
      </c>
      <c r="G58" s="86">
        <f t="shared" si="1"/>
        <v>0.30510304219823359</v>
      </c>
    </row>
    <row r="59" spans="1:7">
      <c r="A59" s="128">
        <v>58</v>
      </c>
      <c r="B59" s="129" t="s">
        <v>150</v>
      </c>
      <c r="C59" s="161">
        <v>28728</v>
      </c>
      <c r="D59" s="163">
        <v>20911</v>
      </c>
      <c r="E59" s="163">
        <v>7817</v>
      </c>
      <c r="F59" s="86">
        <f t="shared" si="0"/>
        <v>0.72789612921191871</v>
      </c>
      <c r="G59" s="86">
        <f t="shared" si="1"/>
        <v>0.27210387078808129</v>
      </c>
    </row>
    <row r="60" spans="1:7">
      <c r="A60" s="128">
        <v>59</v>
      </c>
      <c r="B60" s="129" t="s">
        <v>151</v>
      </c>
      <c r="C60" s="161">
        <v>26900</v>
      </c>
      <c r="D60" s="163">
        <v>17281</v>
      </c>
      <c r="E60" s="163">
        <v>9619</v>
      </c>
      <c r="F60" s="86">
        <f t="shared" si="0"/>
        <v>0.64241635687732346</v>
      </c>
      <c r="G60" s="86">
        <f t="shared" si="1"/>
        <v>0.3575836431226766</v>
      </c>
    </row>
    <row r="61" spans="1:7">
      <c r="A61" s="128">
        <v>60</v>
      </c>
      <c r="B61" s="129" t="s">
        <v>152</v>
      </c>
      <c r="C61" s="161">
        <v>25114</v>
      </c>
      <c r="D61" s="163">
        <v>18064</v>
      </c>
      <c r="E61" s="163">
        <v>7050</v>
      </c>
      <c r="F61" s="86">
        <f t="shared" si="0"/>
        <v>0.71928008282233014</v>
      </c>
      <c r="G61" s="86">
        <f t="shared" si="1"/>
        <v>0.28071991717766981</v>
      </c>
    </row>
    <row r="62" spans="1:7">
      <c r="A62" s="128">
        <v>61</v>
      </c>
      <c r="B62" s="129" t="s">
        <v>153</v>
      </c>
      <c r="C62" s="161">
        <v>36674</v>
      </c>
      <c r="D62" s="163">
        <v>23810</v>
      </c>
      <c r="E62" s="163">
        <v>12864</v>
      </c>
      <c r="F62" s="86">
        <f t="shared" si="0"/>
        <v>0.64923378960571521</v>
      </c>
      <c r="G62" s="86">
        <f t="shared" si="1"/>
        <v>0.35076621039428479</v>
      </c>
    </row>
    <row r="63" spans="1:7">
      <c r="A63" s="128">
        <v>62</v>
      </c>
      <c r="B63" s="129" t="s">
        <v>154</v>
      </c>
      <c r="C63" s="161">
        <v>10408</v>
      </c>
      <c r="D63" s="163">
        <v>8255</v>
      </c>
      <c r="E63" s="163">
        <v>2153</v>
      </c>
      <c r="F63" s="86">
        <f t="shared" si="0"/>
        <v>0.79313989239046889</v>
      </c>
      <c r="G63" s="86">
        <f t="shared" si="1"/>
        <v>0.20686010760953114</v>
      </c>
    </row>
    <row r="64" spans="1:7">
      <c r="A64" s="128">
        <v>63</v>
      </c>
      <c r="B64" s="129" t="s">
        <v>155</v>
      </c>
      <c r="C64" s="161">
        <v>47204</v>
      </c>
      <c r="D64" s="163">
        <v>33250</v>
      </c>
      <c r="E64" s="163">
        <v>13954</v>
      </c>
      <c r="F64" s="86">
        <f t="shared" si="0"/>
        <v>0.70438945852046442</v>
      </c>
      <c r="G64" s="86">
        <f t="shared" si="1"/>
        <v>0.29561054147953564</v>
      </c>
    </row>
    <row r="65" spans="1:7">
      <c r="A65" s="128">
        <v>64</v>
      </c>
      <c r="B65" s="129" t="s">
        <v>156</v>
      </c>
      <c r="C65" s="161">
        <v>13099</v>
      </c>
      <c r="D65" s="163">
        <v>8405</v>
      </c>
      <c r="E65" s="163">
        <v>4694</v>
      </c>
      <c r="F65" s="86">
        <f t="shared" si="0"/>
        <v>0.64165203450645092</v>
      </c>
      <c r="G65" s="86">
        <f t="shared" si="1"/>
        <v>0.35834796549354914</v>
      </c>
    </row>
    <row r="66" spans="1:7">
      <c r="A66" s="128">
        <v>65</v>
      </c>
      <c r="B66" s="129" t="s">
        <v>157</v>
      </c>
      <c r="C66" s="161">
        <v>38878</v>
      </c>
      <c r="D66" s="163">
        <v>28894</v>
      </c>
      <c r="E66" s="163">
        <v>9984</v>
      </c>
      <c r="F66" s="86">
        <f t="shared" si="0"/>
        <v>0.74319666649519012</v>
      </c>
      <c r="G66" s="86">
        <f t="shared" si="1"/>
        <v>0.25680333350480994</v>
      </c>
    </row>
    <row r="67" spans="1:7">
      <c r="A67" s="128">
        <v>66</v>
      </c>
      <c r="B67" s="129" t="s">
        <v>158</v>
      </c>
      <c r="C67" s="161">
        <v>18664</v>
      </c>
      <c r="D67" s="163">
        <v>13815</v>
      </c>
      <c r="E67" s="163">
        <v>4849</v>
      </c>
      <c r="F67" s="86">
        <f t="shared" ref="F67:F83" si="2">D67/C67</f>
        <v>0.74019502786112301</v>
      </c>
      <c r="G67" s="86">
        <f t="shared" ref="G67:G83" si="3">E67/C67</f>
        <v>0.25980497213887699</v>
      </c>
    </row>
    <row r="68" spans="1:7">
      <c r="A68" s="128">
        <v>67</v>
      </c>
      <c r="B68" s="129" t="s">
        <v>159</v>
      </c>
      <c r="C68" s="161">
        <v>23018</v>
      </c>
      <c r="D68" s="163">
        <v>14794</v>
      </c>
      <c r="E68" s="163">
        <v>8224</v>
      </c>
      <c r="F68" s="86">
        <f t="shared" si="2"/>
        <v>0.64271439742809977</v>
      </c>
      <c r="G68" s="86">
        <f t="shared" si="3"/>
        <v>0.35728560257190023</v>
      </c>
    </row>
    <row r="69" spans="1:7">
      <c r="A69" s="128">
        <v>68</v>
      </c>
      <c r="B69" s="129" t="s">
        <v>160</v>
      </c>
      <c r="C69" s="161">
        <v>13857</v>
      </c>
      <c r="D69" s="163">
        <v>9436</v>
      </c>
      <c r="E69" s="163">
        <v>4421</v>
      </c>
      <c r="F69" s="86">
        <f t="shared" si="2"/>
        <v>0.68095547376777077</v>
      </c>
      <c r="G69" s="86">
        <f t="shared" si="3"/>
        <v>0.31904452623222918</v>
      </c>
    </row>
    <row r="70" spans="1:7">
      <c r="A70" s="128">
        <v>69</v>
      </c>
      <c r="B70" s="129" t="s">
        <v>161</v>
      </c>
      <c r="C70" s="161">
        <v>4911</v>
      </c>
      <c r="D70" s="163">
        <v>3858</v>
      </c>
      <c r="E70" s="163">
        <v>1053</v>
      </c>
      <c r="F70" s="86">
        <f t="shared" si="2"/>
        <v>0.78558338423946239</v>
      </c>
      <c r="G70" s="86">
        <f t="shared" si="3"/>
        <v>0.21441661576053758</v>
      </c>
    </row>
    <row r="71" spans="1:7">
      <c r="A71" s="128">
        <v>70</v>
      </c>
      <c r="B71" s="129" t="s">
        <v>162</v>
      </c>
      <c r="C71" s="161">
        <v>9121</v>
      </c>
      <c r="D71" s="163">
        <v>6360</v>
      </c>
      <c r="E71" s="163">
        <v>2761</v>
      </c>
      <c r="F71" s="86">
        <f t="shared" si="2"/>
        <v>0.6972919636004824</v>
      </c>
      <c r="G71" s="86">
        <f t="shared" si="3"/>
        <v>0.3027080363995176</v>
      </c>
    </row>
    <row r="72" spans="1:7">
      <c r="A72" s="128">
        <v>71</v>
      </c>
      <c r="B72" s="129" t="s">
        <v>163</v>
      </c>
      <c r="C72" s="161">
        <v>16489</v>
      </c>
      <c r="D72" s="163">
        <v>12174</v>
      </c>
      <c r="E72" s="163">
        <v>4315</v>
      </c>
      <c r="F72" s="86">
        <f t="shared" si="2"/>
        <v>0.73831038874401111</v>
      </c>
      <c r="G72" s="86">
        <f t="shared" si="3"/>
        <v>0.26168961125598883</v>
      </c>
    </row>
    <row r="73" spans="1:7">
      <c r="A73" s="128">
        <v>72</v>
      </c>
      <c r="B73" s="129" t="s">
        <v>164</v>
      </c>
      <c r="C73" s="161">
        <v>19934</v>
      </c>
      <c r="D73" s="163">
        <v>15127</v>
      </c>
      <c r="E73" s="163">
        <v>4807</v>
      </c>
      <c r="F73" s="86">
        <f t="shared" si="2"/>
        <v>0.75885421892244409</v>
      </c>
      <c r="G73" s="86">
        <f t="shared" si="3"/>
        <v>0.24114578107755594</v>
      </c>
    </row>
    <row r="74" spans="1:7">
      <c r="A74" s="128">
        <v>73</v>
      </c>
      <c r="B74" s="129" t="s">
        <v>165</v>
      </c>
      <c r="C74" s="161">
        <v>24122</v>
      </c>
      <c r="D74" s="163">
        <v>19646</v>
      </c>
      <c r="E74" s="163">
        <v>4476</v>
      </c>
      <c r="F74" s="86">
        <f t="shared" si="2"/>
        <v>0.81444324682862113</v>
      </c>
      <c r="G74" s="86">
        <f t="shared" si="3"/>
        <v>0.18555675317137882</v>
      </c>
    </row>
    <row r="75" spans="1:7">
      <c r="A75" s="128">
        <v>74</v>
      </c>
      <c r="B75" s="129" t="s">
        <v>166</v>
      </c>
      <c r="C75" s="161">
        <v>8119</v>
      </c>
      <c r="D75" s="163">
        <v>5577</v>
      </c>
      <c r="E75" s="163">
        <v>2542</v>
      </c>
      <c r="F75" s="86">
        <f t="shared" si="2"/>
        <v>0.6869072545880035</v>
      </c>
      <c r="G75" s="86">
        <f t="shared" si="3"/>
        <v>0.31309274541199655</v>
      </c>
    </row>
    <row r="76" spans="1:7">
      <c r="A76" s="128">
        <v>75</v>
      </c>
      <c r="B76" s="129" t="s">
        <v>167</v>
      </c>
      <c r="C76" s="161">
        <v>5403</v>
      </c>
      <c r="D76" s="163">
        <v>3869</v>
      </c>
      <c r="E76" s="163">
        <v>1534</v>
      </c>
      <c r="F76" s="86">
        <f t="shared" si="2"/>
        <v>0.71608365722746625</v>
      </c>
      <c r="G76" s="86">
        <f t="shared" si="3"/>
        <v>0.2839163427725338</v>
      </c>
    </row>
    <row r="77" spans="1:7">
      <c r="A77" s="128">
        <v>76</v>
      </c>
      <c r="B77" s="129" t="s">
        <v>168</v>
      </c>
      <c r="C77" s="161">
        <v>7455</v>
      </c>
      <c r="D77" s="163">
        <v>5031</v>
      </c>
      <c r="E77" s="163">
        <v>2424</v>
      </c>
      <c r="F77" s="86">
        <f t="shared" si="2"/>
        <v>0.67484909456740438</v>
      </c>
      <c r="G77" s="86">
        <f t="shared" si="3"/>
        <v>0.32515090543259556</v>
      </c>
    </row>
    <row r="78" spans="1:7">
      <c r="A78" s="128">
        <v>77</v>
      </c>
      <c r="B78" s="129" t="s">
        <v>169</v>
      </c>
      <c r="C78" s="161">
        <v>10170</v>
      </c>
      <c r="D78" s="163">
        <v>6765</v>
      </c>
      <c r="E78" s="163">
        <v>3405</v>
      </c>
      <c r="F78" s="86">
        <f t="shared" si="2"/>
        <v>0.66519174041297935</v>
      </c>
      <c r="G78" s="86">
        <f t="shared" si="3"/>
        <v>0.33480825958702065</v>
      </c>
    </row>
    <row r="79" spans="1:7">
      <c r="A79" s="128">
        <v>78</v>
      </c>
      <c r="B79" s="129" t="s">
        <v>170</v>
      </c>
      <c r="C79" s="161">
        <v>11636</v>
      </c>
      <c r="D79" s="163">
        <v>8224</v>
      </c>
      <c r="E79" s="163">
        <v>3412</v>
      </c>
      <c r="F79" s="86">
        <f t="shared" si="2"/>
        <v>0.70677208662770707</v>
      </c>
      <c r="G79" s="86">
        <f t="shared" si="3"/>
        <v>0.29322791337229287</v>
      </c>
    </row>
    <row r="80" spans="1:7">
      <c r="A80" s="128">
        <v>79</v>
      </c>
      <c r="B80" s="129" t="s">
        <v>171</v>
      </c>
      <c r="C80" s="161">
        <v>5833</v>
      </c>
      <c r="D80" s="163">
        <v>4234</v>
      </c>
      <c r="E80" s="163">
        <v>1599</v>
      </c>
      <c r="F80" s="86">
        <f t="shared" si="2"/>
        <v>0.72587004971712665</v>
      </c>
      <c r="G80" s="86">
        <f t="shared" si="3"/>
        <v>0.27412995028287329</v>
      </c>
    </row>
    <row r="81" spans="1:7">
      <c r="A81" s="128">
        <v>80</v>
      </c>
      <c r="B81" s="129" t="s">
        <v>172</v>
      </c>
      <c r="C81" s="161">
        <v>17786</v>
      </c>
      <c r="D81" s="163">
        <v>12086</v>
      </c>
      <c r="E81" s="163">
        <v>5700</v>
      </c>
      <c r="F81" s="86">
        <f t="shared" si="2"/>
        <v>0.67952322051051384</v>
      </c>
      <c r="G81" s="86">
        <f t="shared" si="3"/>
        <v>0.32047677948948611</v>
      </c>
    </row>
    <row r="82" spans="1:7" ht="15" thickBot="1">
      <c r="A82" s="128">
        <v>81</v>
      </c>
      <c r="B82" s="129" t="s">
        <v>173</v>
      </c>
      <c r="C82" s="161">
        <v>12261</v>
      </c>
      <c r="D82" s="163">
        <v>7909</v>
      </c>
      <c r="E82" s="163">
        <v>4352</v>
      </c>
      <c r="F82" s="86">
        <f t="shared" si="2"/>
        <v>0.64505342141750266</v>
      </c>
      <c r="G82" s="86">
        <f t="shared" si="3"/>
        <v>0.35494657858249734</v>
      </c>
    </row>
    <row r="83" spans="1:7" ht="15" thickBot="1">
      <c r="A83" s="158" t="s">
        <v>90</v>
      </c>
      <c r="B83" s="159"/>
      <c r="C83" s="90">
        <v>2936848</v>
      </c>
      <c r="D83" s="90">
        <v>1940317</v>
      </c>
      <c r="E83" s="90">
        <v>996531</v>
      </c>
      <c r="F83" s="92">
        <f t="shared" si="2"/>
        <v>0.66068008967437197</v>
      </c>
      <c r="G83" s="92">
        <f t="shared" si="3"/>
        <v>0.33931991032562803</v>
      </c>
    </row>
    <row r="84" spans="1:7">
      <c r="F84" s="11"/>
    </row>
    <row r="85" spans="1:7">
      <c r="F85" s="11"/>
    </row>
  </sheetData>
  <sortState ref="R2:S17">
    <sortCondition descending="1" ref="S2"/>
  </sortState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workbookViewId="0">
      <pane ySplit="1" topLeftCell="A71" activePane="bottomLeft" state="frozen"/>
      <selection pane="bottomLeft" activeCell="G86" sqref="G86"/>
    </sheetView>
  </sheetViews>
  <sheetFormatPr defaultColWidth="8.81640625" defaultRowHeight="14.5"/>
  <cols>
    <col min="1" max="1" width="18.26953125" style="9" bestFit="1" customWidth="1"/>
    <col min="2" max="2" width="12" style="9" customWidth="1"/>
    <col min="3" max="3" width="12" style="9" bestFit="1" customWidth="1"/>
    <col min="4" max="4" width="12" style="9" customWidth="1"/>
    <col min="5" max="5" width="22.453125" style="9" customWidth="1"/>
    <col min="6" max="6" width="26.453125" style="9" customWidth="1"/>
    <col min="7" max="7" width="27.453125" style="9" customWidth="1"/>
    <col min="8" max="16384" width="8.81640625" style="9"/>
  </cols>
  <sheetData>
    <row r="1" spans="1:8" ht="44" thickBot="1">
      <c r="A1" s="4" t="s">
        <v>175</v>
      </c>
      <c r="B1" s="4">
        <v>41791</v>
      </c>
      <c r="C1" s="4">
        <v>42125</v>
      </c>
      <c r="D1" s="4">
        <v>42156</v>
      </c>
      <c r="E1" s="1" t="s">
        <v>276</v>
      </c>
      <c r="F1" s="2" t="s">
        <v>291</v>
      </c>
      <c r="G1" s="2" t="s">
        <v>292</v>
      </c>
      <c r="H1" s="1" t="s">
        <v>267</v>
      </c>
    </row>
    <row r="2" spans="1:8">
      <c r="A2" s="165" t="s">
        <v>176</v>
      </c>
      <c r="B2" s="84">
        <v>1998</v>
      </c>
      <c r="C2" s="81">
        <v>1717</v>
      </c>
      <c r="D2" s="153">
        <v>2917</v>
      </c>
      <c r="E2" s="87">
        <f>D2/$D$83</f>
        <v>2.4425985161862972E-2</v>
      </c>
      <c r="F2" s="87">
        <f t="shared" ref="F2:F33" si="0">(D2-B2)/B2</f>
        <v>0.45995995995995997</v>
      </c>
      <c r="G2" s="81">
        <f t="shared" ref="G2:G33" si="1">D2-B2</f>
        <v>919</v>
      </c>
      <c r="H2" s="81">
        <f>D2-C2</f>
        <v>1200</v>
      </c>
    </row>
    <row r="3" spans="1:8">
      <c r="A3" s="166" t="s">
        <v>177</v>
      </c>
      <c r="B3" s="62">
        <v>371</v>
      </c>
      <c r="C3" s="63">
        <v>188</v>
      </c>
      <c r="D3" s="61">
        <v>754</v>
      </c>
      <c r="E3" s="88">
        <f t="shared" ref="E3:E66" si="2">D3/$D$83</f>
        <v>6.3137445361826127E-3</v>
      </c>
      <c r="F3" s="88">
        <f t="shared" si="0"/>
        <v>1.0323450134770888</v>
      </c>
      <c r="G3" s="63">
        <f t="shared" si="1"/>
        <v>383</v>
      </c>
      <c r="H3" s="63">
        <f t="shared" ref="H3:H66" si="3">D3-C3</f>
        <v>566</v>
      </c>
    </row>
    <row r="4" spans="1:8">
      <c r="A4" s="166" t="s">
        <v>178</v>
      </c>
      <c r="B4" s="62">
        <v>320</v>
      </c>
      <c r="C4" s="63">
        <v>299</v>
      </c>
      <c r="D4" s="61">
        <v>484</v>
      </c>
      <c r="E4" s="88">
        <f t="shared" si="2"/>
        <v>4.0528545829076716E-3</v>
      </c>
      <c r="F4" s="88">
        <f t="shared" si="0"/>
        <v>0.51249999999999996</v>
      </c>
      <c r="G4" s="63">
        <f t="shared" si="1"/>
        <v>164</v>
      </c>
      <c r="H4" s="63">
        <f t="shared" si="3"/>
        <v>185</v>
      </c>
    </row>
    <row r="5" spans="1:8">
      <c r="A5" s="166" t="s">
        <v>179</v>
      </c>
      <c r="B5" s="62">
        <v>200</v>
      </c>
      <c r="C5" s="63">
        <v>57</v>
      </c>
      <c r="D5" s="61">
        <v>440</v>
      </c>
      <c r="E5" s="88">
        <f t="shared" si="2"/>
        <v>3.6844132571887925E-3</v>
      </c>
      <c r="F5" s="88">
        <f t="shared" si="0"/>
        <v>1.2</v>
      </c>
      <c r="G5" s="63">
        <f t="shared" si="1"/>
        <v>240</v>
      </c>
      <c r="H5" s="63">
        <f t="shared" si="3"/>
        <v>383</v>
      </c>
    </row>
    <row r="6" spans="1:8">
      <c r="A6" s="166" t="s">
        <v>180</v>
      </c>
      <c r="B6" s="62">
        <v>221</v>
      </c>
      <c r="C6" s="63">
        <v>127</v>
      </c>
      <c r="D6" s="61">
        <v>310</v>
      </c>
      <c r="E6" s="88">
        <f t="shared" si="2"/>
        <v>2.5958366130193768E-3</v>
      </c>
      <c r="F6" s="88">
        <f t="shared" si="0"/>
        <v>0.40271493212669685</v>
      </c>
      <c r="G6" s="63">
        <f t="shared" si="1"/>
        <v>89</v>
      </c>
      <c r="H6" s="63">
        <f t="shared" si="3"/>
        <v>183</v>
      </c>
    </row>
    <row r="7" spans="1:8">
      <c r="A7" s="166" t="s">
        <v>181</v>
      </c>
      <c r="B7" s="62">
        <v>282</v>
      </c>
      <c r="C7" s="63">
        <v>153</v>
      </c>
      <c r="D7" s="61">
        <v>640</v>
      </c>
      <c r="E7" s="88">
        <f t="shared" si="2"/>
        <v>5.3591465559109713E-3</v>
      </c>
      <c r="F7" s="88">
        <f t="shared" si="0"/>
        <v>1.2695035460992907</v>
      </c>
      <c r="G7" s="63">
        <f t="shared" si="1"/>
        <v>358</v>
      </c>
      <c r="H7" s="63">
        <f t="shared" si="3"/>
        <v>487</v>
      </c>
    </row>
    <row r="8" spans="1:8">
      <c r="A8" s="166" t="s">
        <v>182</v>
      </c>
      <c r="B8" s="62">
        <v>5588</v>
      </c>
      <c r="C8" s="63">
        <v>5357</v>
      </c>
      <c r="D8" s="61">
        <v>7655</v>
      </c>
      <c r="E8" s="88">
        <f t="shared" si="2"/>
        <v>6.4100417008591384E-2</v>
      </c>
      <c r="F8" s="88">
        <f t="shared" si="0"/>
        <v>0.36989978525411599</v>
      </c>
      <c r="G8" s="63">
        <f t="shared" si="1"/>
        <v>2067</v>
      </c>
      <c r="H8" s="63">
        <f t="shared" si="3"/>
        <v>2298</v>
      </c>
    </row>
    <row r="9" spans="1:8">
      <c r="A9" s="166" t="s">
        <v>183</v>
      </c>
      <c r="B9" s="62">
        <v>2925</v>
      </c>
      <c r="C9" s="63">
        <v>2362</v>
      </c>
      <c r="D9" s="61">
        <v>3674</v>
      </c>
      <c r="E9" s="88">
        <f t="shared" si="2"/>
        <v>3.0764850697526418E-2</v>
      </c>
      <c r="F9" s="88">
        <f t="shared" si="0"/>
        <v>0.25606837606837607</v>
      </c>
      <c r="G9" s="63">
        <f t="shared" si="1"/>
        <v>749</v>
      </c>
      <c r="H9" s="63">
        <f t="shared" si="3"/>
        <v>1312</v>
      </c>
    </row>
    <row r="10" spans="1:8">
      <c r="A10" s="166" t="s">
        <v>184</v>
      </c>
      <c r="B10" s="62">
        <v>32</v>
      </c>
      <c r="C10" s="63">
        <v>27</v>
      </c>
      <c r="D10" s="61">
        <v>315</v>
      </c>
      <c r="E10" s="88">
        <f t="shared" si="2"/>
        <v>2.6377049454874312E-3</v>
      </c>
      <c r="F10" s="88">
        <f t="shared" si="0"/>
        <v>8.84375</v>
      </c>
      <c r="G10" s="63">
        <f t="shared" si="1"/>
        <v>283</v>
      </c>
      <c r="H10" s="63">
        <f t="shared" si="3"/>
        <v>288</v>
      </c>
    </row>
    <row r="11" spans="1:8">
      <c r="A11" s="166" t="s">
        <v>185</v>
      </c>
      <c r="B11" s="62">
        <v>237</v>
      </c>
      <c r="C11" s="63">
        <v>368</v>
      </c>
      <c r="D11" s="61">
        <v>605</v>
      </c>
      <c r="E11" s="88">
        <f t="shared" si="2"/>
        <v>5.0660682286345895E-3</v>
      </c>
      <c r="F11" s="88">
        <f t="shared" si="0"/>
        <v>1.5527426160337552</v>
      </c>
      <c r="G11" s="63">
        <f t="shared" si="1"/>
        <v>368</v>
      </c>
      <c r="H11" s="63">
        <f t="shared" si="3"/>
        <v>237</v>
      </c>
    </row>
    <row r="12" spans="1:8">
      <c r="A12" s="166" t="s">
        <v>186</v>
      </c>
      <c r="B12" s="62">
        <v>720</v>
      </c>
      <c r="C12" s="63">
        <v>585</v>
      </c>
      <c r="D12" s="61">
        <v>1067</v>
      </c>
      <c r="E12" s="88">
        <f t="shared" si="2"/>
        <v>8.9347021486828222E-3</v>
      </c>
      <c r="F12" s="88">
        <f t="shared" si="0"/>
        <v>0.48194444444444445</v>
      </c>
      <c r="G12" s="63">
        <f t="shared" si="1"/>
        <v>347</v>
      </c>
      <c r="H12" s="63">
        <f t="shared" si="3"/>
        <v>482</v>
      </c>
    </row>
    <row r="13" spans="1:8">
      <c r="A13" s="166" t="s">
        <v>187</v>
      </c>
      <c r="B13" s="62">
        <v>1116</v>
      </c>
      <c r="C13" s="63">
        <v>896</v>
      </c>
      <c r="D13" s="61">
        <v>1205</v>
      </c>
      <c r="E13" s="88">
        <f t="shared" si="2"/>
        <v>1.0090268124801125E-2</v>
      </c>
      <c r="F13" s="88">
        <f t="shared" si="0"/>
        <v>7.9749103942652333E-2</v>
      </c>
      <c r="G13" s="63">
        <f t="shared" si="1"/>
        <v>89</v>
      </c>
      <c r="H13" s="63">
        <f t="shared" si="3"/>
        <v>309</v>
      </c>
    </row>
    <row r="14" spans="1:8">
      <c r="A14" s="166" t="s">
        <v>188</v>
      </c>
      <c r="B14" s="62">
        <v>185</v>
      </c>
      <c r="C14" s="63">
        <v>129</v>
      </c>
      <c r="D14" s="61">
        <v>300</v>
      </c>
      <c r="E14" s="88">
        <f t="shared" si="2"/>
        <v>2.5120999480832676E-3</v>
      </c>
      <c r="F14" s="88">
        <f t="shared" si="0"/>
        <v>0.6216216216216216</v>
      </c>
      <c r="G14" s="63">
        <f t="shared" si="1"/>
        <v>115</v>
      </c>
      <c r="H14" s="63">
        <f t="shared" si="3"/>
        <v>171</v>
      </c>
    </row>
    <row r="15" spans="1:8">
      <c r="A15" s="166" t="s">
        <v>189</v>
      </c>
      <c r="B15" s="62">
        <v>282</v>
      </c>
      <c r="C15" s="63">
        <v>158</v>
      </c>
      <c r="D15" s="61">
        <v>477</v>
      </c>
      <c r="E15" s="88">
        <f t="shared" si="2"/>
        <v>3.994238917452396E-3</v>
      </c>
      <c r="F15" s="88">
        <f t="shared" si="0"/>
        <v>0.69148936170212771</v>
      </c>
      <c r="G15" s="63">
        <f t="shared" si="1"/>
        <v>195</v>
      </c>
      <c r="H15" s="63">
        <f t="shared" si="3"/>
        <v>319</v>
      </c>
    </row>
    <row r="16" spans="1:8">
      <c r="A16" s="166" t="s">
        <v>190</v>
      </c>
      <c r="B16" s="62">
        <v>31</v>
      </c>
      <c r="C16" s="63">
        <v>39</v>
      </c>
      <c r="D16" s="61">
        <v>183</v>
      </c>
      <c r="E16" s="88">
        <f t="shared" si="2"/>
        <v>1.5323809683307932E-3</v>
      </c>
      <c r="F16" s="88">
        <f t="shared" si="0"/>
        <v>4.903225806451613</v>
      </c>
      <c r="G16" s="63">
        <f t="shared" si="1"/>
        <v>152</v>
      </c>
      <c r="H16" s="63">
        <f t="shared" si="3"/>
        <v>144</v>
      </c>
    </row>
    <row r="17" spans="1:8">
      <c r="A17" s="166" t="s">
        <v>191</v>
      </c>
      <c r="B17" s="62">
        <v>308</v>
      </c>
      <c r="C17" s="63">
        <v>212</v>
      </c>
      <c r="D17" s="61">
        <v>389</v>
      </c>
      <c r="E17" s="88">
        <f t="shared" si="2"/>
        <v>3.2573562660146373E-3</v>
      </c>
      <c r="F17" s="88">
        <f t="shared" si="0"/>
        <v>0.26298701298701299</v>
      </c>
      <c r="G17" s="63">
        <f t="shared" si="1"/>
        <v>81</v>
      </c>
      <c r="H17" s="63">
        <f t="shared" si="3"/>
        <v>177</v>
      </c>
    </row>
    <row r="18" spans="1:8">
      <c r="A18" s="166" t="s">
        <v>192</v>
      </c>
      <c r="B18" s="62">
        <v>145</v>
      </c>
      <c r="C18" s="63">
        <v>81</v>
      </c>
      <c r="D18" s="61">
        <v>225</v>
      </c>
      <c r="E18" s="88">
        <f t="shared" si="2"/>
        <v>1.8840749610624509E-3</v>
      </c>
      <c r="F18" s="88">
        <f t="shared" si="0"/>
        <v>0.55172413793103448</v>
      </c>
      <c r="G18" s="63">
        <f t="shared" si="1"/>
        <v>80</v>
      </c>
      <c r="H18" s="63">
        <f t="shared" si="3"/>
        <v>144</v>
      </c>
    </row>
    <row r="19" spans="1:8">
      <c r="A19" s="166" t="s">
        <v>193</v>
      </c>
      <c r="B19" s="62">
        <v>223</v>
      </c>
      <c r="C19" s="63">
        <v>78</v>
      </c>
      <c r="D19" s="61">
        <v>498</v>
      </c>
      <c r="E19" s="88">
        <f t="shared" si="2"/>
        <v>4.1700859138182247E-3</v>
      </c>
      <c r="F19" s="88">
        <f t="shared" si="0"/>
        <v>1.2331838565022422</v>
      </c>
      <c r="G19" s="63">
        <f t="shared" si="1"/>
        <v>275</v>
      </c>
      <c r="H19" s="63">
        <f t="shared" si="3"/>
        <v>420</v>
      </c>
    </row>
    <row r="20" spans="1:8">
      <c r="A20" s="166" t="s">
        <v>194</v>
      </c>
      <c r="B20" s="62">
        <v>306</v>
      </c>
      <c r="C20" s="63">
        <v>276</v>
      </c>
      <c r="D20" s="61">
        <v>509</v>
      </c>
      <c r="E20" s="88">
        <f t="shared" si="2"/>
        <v>4.2621962452479446E-3</v>
      </c>
      <c r="F20" s="88">
        <f t="shared" si="0"/>
        <v>0.66339869281045749</v>
      </c>
      <c r="G20" s="63">
        <f t="shared" si="1"/>
        <v>203</v>
      </c>
      <c r="H20" s="63">
        <f t="shared" si="3"/>
        <v>233</v>
      </c>
    </row>
    <row r="21" spans="1:8">
      <c r="A21" s="166" t="s">
        <v>195</v>
      </c>
      <c r="B21" s="62">
        <v>141</v>
      </c>
      <c r="C21" s="63">
        <v>87</v>
      </c>
      <c r="D21" s="61">
        <v>259</v>
      </c>
      <c r="E21" s="88">
        <f t="shared" si="2"/>
        <v>2.1687796218452212E-3</v>
      </c>
      <c r="F21" s="88">
        <f t="shared" si="0"/>
        <v>0.83687943262411346</v>
      </c>
      <c r="G21" s="63">
        <f t="shared" si="1"/>
        <v>118</v>
      </c>
      <c r="H21" s="63">
        <f t="shared" si="3"/>
        <v>172</v>
      </c>
    </row>
    <row r="22" spans="1:8">
      <c r="A22" s="166" t="s">
        <v>196</v>
      </c>
      <c r="B22" s="62">
        <v>4023</v>
      </c>
      <c r="C22" s="63">
        <v>4103</v>
      </c>
      <c r="D22" s="61">
        <v>6172</v>
      </c>
      <c r="E22" s="88">
        <f t="shared" si="2"/>
        <v>5.1682269598566428E-2</v>
      </c>
      <c r="F22" s="88">
        <f t="shared" si="0"/>
        <v>0.5341784737757892</v>
      </c>
      <c r="G22" s="63">
        <f t="shared" si="1"/>
        <v>2149</v>
      </c>
      <c r="H22" s="63">
        <f t="shared" si="3"/>
        <v>2069</v>
      </c>
    </row>
    <row r="23" spans="1:8">
      <c r="A23" s="166" t="s">
        <v>197</v>
      </c>
      <c r="B23" s="62">
        <v>324</v>
      </c>
      <c r="C23" s="63">
        <v>316</v>
      </c>
      <c r="D23" s="61">
        <v>494</v>
      </c>
      <c r="E23" s="88">
        <f t="shared" si="2"/>
        <v>4.1365912478437804E-3</v>
      </c>
      <c r="F23" s="88">
        <f t="shared" si="0"/>
        <v>0.52469135802469136</v>
      </c>
      <c r="G23" s="63">
        <f t="shared" si="1"/>
        <v>170</v>
      </c>
      <c r="H23" s="63">
        <f t="shared" si="3"/>
        <v>178</v>
      </c>
    </row>
    <row r="24" spans="1:8">
      <c r="A24" s="166" t="s">
        <v>198</v>
      </c>
      <c r="B24" s="62">
        <v>128</v>
      </c>
      <c r="C24" s="63">
        <v>103</v>
      </c>
      <c r="D24" s="61">
        <v>239</v>
      </c>
      <c r="E24" s="88">
        <f t="shared" si="2"/>
        <v>2.0013062919730035E-3</v>
      </c>
      <c r="F24" s="88">
        <f t="shared" si="0"/>
        <v>0.8671875</v>
      </c>
      <c r="G24" s="63">
        <f t="shared" si="1"/>
        <v>111</v>
      </c>
      <c r="H24" s="63">
        <f t="shared" si="3"/>
        <v>136</v>
      </c>
    </row>
    <row r="25" spans="1:8">
      <c r="A25" s="166" t="s">
        <v>199</v>
      </c>
      <c r="B25" s="62">
        <v>614</v>
      </c>
      <c r="C25" s="63">
        <v>284</v>
      </c>
      <c r="D25" s="61">
        <v>772</v>
      </c>
      <c r="E25" s="88">
        <f t="shared" si="2"/>
        <v>6.4644705330676091E-3</v>
      </c>
      <c r="F25" s="88">
        <f t="shared" si="0"/>
        <v>0.25732899022801303</v>
      </c>
      <c r="G25" s="63">
        <f t="shared" si="1"/>
        <v>158</v>
      </c>
      <c r="H25" s="63">
        <f t="shared" si="3"/>
        <v>488</v>
      </c>
    </row>
    <row r="26" spans="1:8">
      <c r="A26" s="166" t="s">
        <v>200</v>
      </c>
      <c r="B26" s="62">
        <v>1055</v>
      </c>
      <c r="C26" s="63">
        <v>977</v>
      </c>
      <c r="D26" s="61">
        <v>1427</v>
      </c>
      <c r="E26" s="88">
        <f t="shared" si="2"/>
        <v>1.1949222086382744E-2</v>
      </c>
      <c r="F26" s="88">
        <f t="shared" si="0"/>
        <v>0.35260663507109002</v>
      </c>
      <c r="G26" s="63">
        <f t="shared" si="1"/>
        <v>372</v>
      </c>
      <c r="H26" s="63">
        <f t="shared" si="3"/>
        <v>450</v>
      </c>
    </row>
    <row r="27" spans="1:8">
      <c r="A27" s="166" t="s">
        <v>113</v>
      </c>
      <c r="B27" s="62">
        <v>529</v>
      </c>
      <c r="C27" s="63">
        <v>505</v>
      </c>
      <c r="D27" s="61">
        <v>1080</v>
      </c>
      <c r="E27" s="88">
        <f t="shared" si="2"/>
        <v>9.0435598130997642E-3</v>
      </c>
      <c r="F27" s="88">
        <f t="shared" si="0"/>
        <v>1.0415879017013232</v>
      </c>
      <c r="G27" s="63">
        <f t="shared" si="1"/>
        <v>551</v>
      </c>
      <c r="H27" s="63">
        <f t="shared" si="3"/>
        <v>575</v>
      </c>
    </row>
    <row r="28" spans="1:8">
      <c r="A28" s="166" t="s">
        <v>201</v>
      </c>
      <c r="B28" s="62">
        <v>709</v>
      </c>
      <c r="C28" s="63">
        <v>512</v>
      </c>
      <c r="D28" s="61">
        <v>797</v>
      </c>
      <c r="E28" s="88">
        <f t="shared" si="2"/>
        <v>6.6738121954078812E-3</v>
      </c>
      <c r="F28" s="88">
        <f t="shared" si="0"/>
        <v>0.12411847672778561</v>
      </c>
      <c r="G28" s="63">
        <f t="shared" si="1"/>
        <v>88</v>
      </c>
      <c r="H28" s="63">
        <f t="shared" si="3"/>
        <v>285</v>
      </c>
    </row>
    <row r="29" spans="1:8">
      <c r="A29" s="166" t="s">
        <v>202</v>
      </c>
      <c r="B29" s="62">
        <v>322</v>
      </c>
      <c r="C29" s="63">
        <v>275</v>
      </c>
      <c r="D29" s="61">
        <v>477</v>
      </c>
      <c r="E29" s="88">
        <f t="shared" si="2"/>
        <v>3.994238917452396E-3</v>
      </c>
      <c r="F29" s="88">
        <f t="shared" si="0"/>
        <v>0.48136645962732921</v>
      </c>
      <c r="G29" s="63">
        <f t="shared" si="1"/>
        <v>155</v>
      </c>
      <c r="H29" s="63">
        <f t="shared" si="3"/>
        <v>202</v>
      </c>
    </row>
    <row r="30" spans="1:8">
      <c r="A30" s="166" t="s">
        <v>203</v>
      </c>
      <c r="B30" s="62">
        <v>511</v>
      </c>
      <c r="C30" s="63">
        <v>282</v>
      </c>
      <c r="D30" s="61">
        <v>591</v>
      </c>
      <c r="E30" s="88">
        <f t="shared" si="2"/>
        <v>4.9488368977240373E-3</v>
      </c>
      <c r="F30" s="88">
        <f t="shared" si="0"/>
        <v>0.15655577299412915</v>
      </c>
      <c r="G30" s="63">
        <f t="shared" si="1"/>
        <v>80</v>
      </c>
      <c r="H30" s="63">
        <f t="shared" si="3"/>
        <v>309</v>
      </c>
    </row>
    <row r="31" spans="1:8">
      <c r="A31" s="166" t="s">
        <v>204</v>
      </c>
      <c r="B31" s="62">
        <v>174</v>
      </c>
      <c r="C31" s="63">
        <v>119</v>
      </c>
      <c r="D31" s="61">
        <v>491</v>
      </c>
      <c r="E31" s="88">
        <f t="shared" si="2"/>
        <v>4.1114702483629481E-3</v>
      </c>
      <c r="F31" s="88">
        <f t="shared" si="0"/>
        <v>1.8218390804597702</v>
      </c>
      <c r="G31" s="63">
        <f t="shared" si="1"/>
        <v>317</v>
      </c>
      <c r="H31" s="63">
        <f t="shared" si="3"/>
        <v>372</v>
      </c>
    </row>
    <row r="32" spans="1:8">
      <c r="A32" s="166" t="s">
        <v>205</v>
      </c>
      <c r="B32" s="62">
        <v>601</v>
      </c>
      <c r="C32" s="63">
        <v>523</v>
      </c>
      <c r="D32" s="61">
        <v>1583</v>
      </c>
      <c r="E32" s="88">
        <f t="shared" si="2"/>
        <v>1.3255514059386042E-2</v>
      </c>
      <c r="F32" s="88">
        <f t="shared" si="0"/>
        <v>1.6339434276206324</v>
      </c>
      <c r="G32" s="63">
        <f t="shared" si="1"/>
        <v>982</v>
      </c>
      <c r="H32" s="63">
        <f t="shared" si="3"/>
        <v>1060</v>
      </c>
    </row>
    <row r="33" spans="1:8">
      <c r="A33" s="166" t="s">
        <v>206</v>
      </c>
      <c r="B33" s="62">
        <v>539</v>
      </c>
      <c r="C33" s="63">
        <v>662</v>
      </c>
      <c r="D33" s="61">
        <v>1157</v>
      </c>
      <c r="E33" s="88">
        <f t="shared" si="2"/>
        <v>9.6883321331078034E-3</v>
      </c>
      <c r="F33" s="88">
        <f t="shared" si="0"/>
        <v>1.1465677179962894</v>
      </c>
      <c r="G33" s="63">
        <f t="shared" si="1"/>
        <v>618</v>
      </c>
      <c r="H33" s="63">
        <f t="shared" si="3"/>
        <v>495</v>
      </c>
    </row>
    <row r="34" spans="1:8">
      <c r="A34" s="166" t="s">
        <v>207</v>
      </c>
      <c r="B34" s="62">
        <v>1354</v>
      </c>
      <c r="C34" s="63">
        <v>1822</v>
      </c>
      <c r="D34" s="61">
        <v>2323</v>
      </c>
      <c r="E34" s="88">
        <f t="shared" si="2"/>
        <v>1.9452027264658105E-2</v>
      </c>
      <c r="F34" s="88">
        <f t="shared" ref="F34:F65" si="4">(D34-B34)/B34</f>
        <v>0.71565731166912849</v>
      </c>
      <c r="G34" s="63">
        <f t="shared" ref="G34:G65" si="5">D34-B34</f>
        <v>969</v>
      </c>
      <c r="H34" s="63">
        <f t="shared" si="3"/>
        <v>501</v>
      </c>
    </row>
    <row r="35" spans="1:8">
      <c r="A35" s="166" t="s">
        <v>208</v>
      </c>
      <c r="B35" s="62">
        <v>666</v>
      </c>
      <c r="C35" s="63">
        <v>286</v>
      </c>
      <c r="D35" s="61">
        <v>949</v>
      </c>
      <c r="E35" s="88">
        <f t="shared" si="2"/>
        <v>7.9466095024367366E-3</v>
      </c>
      <c r="F35" s="88">
        <f t="shared" si="4"/>
        <v>0.42492492492492495</v>
      </c>
      <c r="G35" s="63">
        <f t="shared" si="5"/>
        <v>283</v>
      </c>
      <c r="H35" s="63">
        <f t="shared" si="3"/>
        <v>663</v>
      </c>
    </row>
    <row r="36" spans="1:8">
      <c r="A36" s="166" t="s">
        <v>209</v>
      </c>
      <c r="B36" s="62">
        <v>314</v>
      </c>
      <c r="C36" s="63">
        <v>90</v>
      </c>
      <c r="D36" s="61">
        <v>435</v>
      </c>
      <c r="E36" s="88">
        <f t="shared" si="2"/>
        <v>3.6425449247207381E-3</v>
      </c>
      <c r="F36" s="88">
        <f t="shared" si="4"/>
        <v>0.38535031847133761</v>
      </c>
      <c r="G36" s="63">
        <f t="shared" si="5"/>
        <v>121</v>
      </c>
      <c r="H36" s="63">
        <f t="shared" si="3"/>
        <v>345</v>
      </c>
    </row>
    <row r="37" spans="1:8">
      <c r="A37" s="166" t="s">
        <v>210</v>
      </c>
      <c r="B37" s="62">
        <v>179</v>
      </c>
      <c r="C37" s="63">
        <v>33</v>
      </c>
      <c r="D37" s="61">
        <v>237</v>
      </c>
      <c r="E37" s="88">
        <f t="shared" si="2"/>
        <v>1.9845589589857814E-3</v>
      </c>
      <c r="F37" s="88">
        <f t="shared" si="4"/>
        <v>0.32402234636871508</v>
      </c>
      <c r="G37" s="63">
        <f t="shared" si="5"/>
        <v>58</v>
      </c>
      <c r="H37" s="63">
        <f t="shared" si="3"/>
        <v>204</v>
      </c>
    </row>
    <row r="38" spans="1:8">
      <c r="A38" s="166" t="s">
        <v>211</v>
      </c>
      <c r="B38" s="62">
        <v>996</v>
      </c>
      <c r="C38" s="63">
        <v>638</v>
      </c>
      <c r="D38" s="61">
        <v>1112</v>
      </c>
      <c r="E38" s="88">
        <f t="shared" si="2"/>
        <v>9.3115171408953128E-3</v>
      </c>
      <c r="F38" s="88">
        <f t="shared" si="4"/>
        <v>0.11646586345381527</v>
      </c>
      <c r="G38" s="63">
        <f t="shared" si="5"/>
        <v>116</v>
      </c>
      <c r="H38" s="63">
        <f t="shared" si="3"/>
        <v>474</v>
      </c>
    </row>
    <row r="39" spans="1:8">
      <c r="A39" s="166" t="s">
        <v>212</v>
      </c>
      <c r="B39" s="62">
        <v>94</v>
      </c>
      <c r="C39" s="63">
        <v>52</v>
      </c>
      <c r="D39" s="61">
        <v>347</v>
      </c>
      <c r="E39" s="88">
        <f t="shared" si="2"/>
        <v>2.9056622732829798E-3</v>
      </c>
      <c r="F39" s="88">
        <f t="shared" si="4"/>
        <v>2.6914893617021276</v>
      </c>
      <c r="G39" s="63">
        <f t="shared" si="5"/>
        <v>253</v>
      </c>
      <c r="H39" s="63">
        <f t="shared" si="3"/>
        <v>295</v>
      </c>
    </row>
    <row r="40" spans="1:8">
      <c r="A40" s="166" t="s">
        <v>213</v>
      </c>
      <c r="B40" s="62">
        <v>310</v>
      </c>
      <c r="C40" s="63">
        <v>168</v>
      </c>
      <c r="D40" s="61">
        <v>435</v>
      </c>
      <c r="E40" s="88">
        <f t="shared" si="2"/>
        <v>3.6425449247207381E-3</v>
      </c>
      <c r="F40" s="88">
        <f t="shared" si="4"/>
        <v>0.40322580645161288</v>
      </c>
      <c r="G40" s="63">
        <f t="shared" si="5"/>
        <v>125</v>
      </c>
      <c r="H40" s="63">
        <f t="shared" si="3"/>
        <v>267</v>
      </c>
    </row>
    <row r="41" spans="1:8">
      <c r="A41" s="166" t="s">
        <v>214</v>
      </c>
      <c r="B41" s="62">
        <v>22503</v>
      </c>
      <c r="C41" s="63">
        <v>22037</v>
      </c>
      <c r="D41" s="61">
        <v>30485</v>
      </c>
      <c r="E41" s="88">
        <f t="shared" si="2"/>
        <v>0.25527122305772804</v>
      </c>
      <c r="F41" s="88">
        <f t="shared" si="4"/>
        <v>0.35470826112073944</v>
      </c>
      <c r="G41" s="63">
        <f t="shared" si="5"/>
        <v>7982</v>
      </c>
      <c r="H41" s="63">
        <f t="shared" si="3"/>
        <v>8448</v>
      </c>
    </row>
    <row r="42" spans="1:8">
      <c r="A42" s="166" t="s">
        <v>215</v>
      </c>
      <c r="B42" s="62">
        <v>4996</v>
      </c>
      <c r="C42" s="63">
        <v>4751</v>
      </c>
      <c r="D42" s="61">
        <v>6414</v>
      </c>
      <c r="E42" s="88">
        <f t="shared" si="2"/>
        <v>5.3708696890020266E-2</v>
      </c>
      <c r="F42" s="88">
        <f t="shared" si="4"/>
        <v>0.28382706164931948</v>
      </c>
      <c r="G42" s="63">
        <f t="shared" si="5"/>
        <v>1418</v>
      </c>
      <c r="H42" s="63">
        <f t="shared" si="3"/>
        <v>1663</v>
      </c>
    </row>
    <row r="43" spans="1:8">
      <c r="A43" s="166" t="s">
        <v>216</v>
      </c>
      <c r="B43" s="62">
        <v>1251</v>
      </c>
      <c r="C43" s="63">
        <v>958</v>
      </c>
      <c r="D43" s="61">
        <v>1801</v>
      </c>
      <c r="E43" s="88">
        <f t="shared" si="2"/>
        <v>1.5080973354993218E-2</v>
      </c>
      <c r="F43" s="88">
        <f t="shared" si="4"/>
        <v>0.43964828137490009</v>
      </c>
      <c r="G43" s="63">
        <f t="shared" si="5"/>
        <v>550</v>
      </c>
      <c r="H43" s="63">
        <f t="shared" si="3"/>
        <v>843</v>
      </c>
    </row>
    <row r="44" spans="1:8">
      <c r="A44" s="166" t="s">
        <v>217</v>
      </c>
      <c r="B44" s="62">
        <v>227</v>
      </c>
      <c r="C44" s="63">
        <v>187</v>
      </c>
      <c r="D44" s="61">
        <v>402</v>
      </c>
      <c r="E44" s="88">
        <f t="shared" si="2"/>
        <v>3.3662139304315788E-3</v>
      </c>
      <c r="F44" s="88">
        <f t="shared" si="4"/>
        <v>0.77092511013215859</v>
      </c>
      <c r="G44" s="63">
        <f t="shared" si="5"/>
        <v>175</v>
      </c>
      <c r="H44" s="63">
        <f t="shared" si="3"/>
        <v>215</v>
      </c>
    </row>
    <row r="45" spans="1:8">
      <c r="A45" s="166" t="s">
        <v>218</v>
      </c>
      <c r="B45" s="62">
        <v>217</v>
      </c>
      <c r="C45" s="63">
        <v>227</v>
      </c>
      <c r="D45" s="61">
        <v>508</v>
      </c>
      <c r="E45" s="88">
        <f t="shared" si="2"/>
        <v>4.2538225787543335E-3</v>
      </c>
      <c r="F45" s="88">
        <f t="shared" si="4"/>
        <v>1.3410138248847927</v>
      </c>
      <c r="G45" s="63">
        <f t="shared" si="5"/>
        <v>291</v>
      </c>
      <c r="H45" s="63">
        <f t="shared" si="3"/>
        <v>281</v>
      </c>
    </row>
    <row r="46" spans="1:8">
      <c r="A46" s="166" t="s">
        <v>219</v>
      </c>
      <c r="B46" s="62">
        <v>94</v>
      </c>
      <c r="C46" s="63">
        <v>40</v>
      </c>
      <c r="D46" s="61">
        <v>407</v>
      </c>
      <c r="E46" s="88">
        <f t="shared" si="2"/>
        <v>3.4080822628996333E-3</v>
      </c>
      <c r="F46" s="88">
        <f t="shared" si="4"/>
        <v>3.3297872340425534</v>
      </c>
      <c r="G46" s="63">
        <f t="shared" si="5"/>
        <v>313</v>
      </c>
      <c r="H46" s="63">
        <f t="shared" si="3"/>
        <v>367</v>
      </c>
    </row>
    <row r="47" spans="1:8">
      <c r="A47" s="166" t="s">
        <v>220</v>
      </c>
      <c r="B47" s="62">
        <v>312</v>
      </c>
      <c r="C47" s="63">
        <v>269</v>
      </c>
      <c r="D47" s="61">
        <v>544</v>
      </c>
      <c r="E47" s="88">
        <f t="shared" si="2"/>
        <v>4.5552745725243255E-3</v>
      </c>
      <c r="F47" s="88">
        <f t="shared" si="4"/>
        <v>0.74358974358974361</v>
      </c>
      <c r="G47" s="63">
        <f t="shared" si="5"/>
        <v>232</v>
      </c>
      <c r="H47" s="63">
        <f t="shared" si="3"/>
        <v>275</v>
      </c>
    </row>
    <row r="48" spans="1:8">
      <c r="A48" s="166" t="s">
        <v>221</v>
      </c>
      <c r="B48" s="62">
        <v>1140</v>
      </c>
      <c r="C48" s="63">
        <v>1186</v>
      </c>
      <c r="D48" s="61">
        <v>1635</v>
      </c>
      <c r="E48" s="88">
        <f t="shared" si="2"/>
        <v>1.3690944717053809E-2</v>
      </c>
      <c r="F48" s="88">
        <f t="shared" si="4"/>
        <v>0.43421052631578949</v>
      </c>
      <c r="G48" s="63">
        <f t="shared" si="5"/>
        <v>495</v>
      </c>
      <c r="H48" s="63">
        <f t="shared" si="3"/>
        <v>449</v>
      </c>
    </row>
    <row r="49" spans="1:8">
      <c r="A49" s="166" t="s">
        <v>223</v>
      </c>
      <c r="B49" s="62">
        <v>24</v>
      </c>
      <c r="C49" s="63">
        <v>22</v>
      </c>
      <c r="D49" s="61">
        <v>145</v>
      </c>
      <c r="E49" s="88">
        <f t="shared" si="2"/>
        <v>1.2141816415735794E-3</v>
      </c>
      <c r="F49" s="88">
        <f t="shared" si="4"/>
        <v>5.041666666666667</v>
      </c>
      <c r="G49" s="63">
        <f t="shared" si="5"/>
        <v>121</v>
      </c>
      <c r="H49" s="63">
        <f t="shared" si="3"/>
        <v>123</v>
      </c>
    </row>
    <row r="50" spans="1:8">
      <c r="A50" s="166" t="s">
        <v>131</v>
      </c>
      <c r="B50" s="62">
        <v>151</v>
      </c>
      <c r="C50" s="63">
        <v>166</v>
      </c>
      <c r="D50" s="61">
        <v>323</v>
      </c>
      <c r="E50" s="88">
        <f t="shared" si="2"/>
        <v>2.7046942774363184E-3</v>
      </c>
      <c r="F50" s="88">
        <f t="shared" si="4"/>
        <v>1.1390728476821192</v>
      </c>
      <c r="G50" s="63">
        <f t="shared" si="5"/>
        <v>172</v>
      </c>
      <c r="H50" s="63">
        <f t="shared" si="3"/>
        <v>157</v>
      </c>
    </row>
    <row r="51" spans="1:8">
      <c r="A51" s="166" t="s">
        <v>224</v>
      </c>
      <c r="B51" s="62">
        <v>365</v>
      </c>
      <c r="C51" s="63">
        <v>333</v>
      </c>
      <c r="D51" s="61">
        <v>484</v>
      </c>
      <c r="E51" s="88">
        <f t="shared" si="2"/>
        <v>4.0528545829076716E-3</v>
      </c>
      <c r="F51" s="88">
        <f t="shared" si="4"/>
        <v>0.32602739726027397</v>
      </c>
      <c r="G51" s="63">
        <f t="shared" si="5"/>
        <v>119</v>
      </c>
      <c r="H51" s="63">
        <f t="shared" si="3"/>
        <v>151</v>
      </c>
    </row>
    <row r="52" spans="1:8">
      <c r="A52" s="166" t="s">
        <v>222</v>
      </c>
      <c r="B52" s="62">
        <v>108</v>
      </c>
      <c r="C52" s="63">
        <v>99</v>
      </c>
      <c r="D52" s="61">
        <v>228</v>
      </c>
      <c r="E52" s="88">
        <f t="shared" si="2"/>
        <v>1.9091959605432834E-3</v>
      </c>
      <c r="F52" s="88">
        <f t="shared" si="4"/>
        <v>1.1111111111111112</v>
      </c>
      <c r="G52" s="63">
        <f t="shared" si="5"/>
        <v>120</v>
      </c>
      <c r="H52" s="63">
        <f t="shared" si="3"/>
        <v>129</v>
      </c>
    </row>
    <row r="53" spans="1:8">
      <c r="A53" s="166" t="s">
        <v>225</v>
      </c>
      <c r="B53" s="62">
        <v>2311</v>
      </c>
      <c r="C53" s="63">
        <v>2642</v>
      </c>
      <c r="D53" s="61">
        <v>3636</v>
      </c>
      <c r="E53" s="88">
        <f t="shared" si="2"/>
        <v>3.0446651370769205E-2</v>
      </c>
      <c r="F53" s="88">
        <f t="shared" si="4"/>
        <v>0.57334487234963216</v>
      </c>
      <c r="G53" s="63">
        <f t="shared" si="5"/>
        <v>1325</v>
      </c>
      <c r="H53" s="63">
        <f t="shared" si="3"/>
        <v>994</v>
      </c>
    </row>
    <row r="54" spans="1:8">
      <c r="A54" s="166" t="s">
        <v>226</v>
      </c>
      <c r="B54" s="62">
        <v>1294</v>
      </c>
      <c r="C54" s="63">
        <v>1123</v>
      </c>
      <c r="D54" s="61">
        <v>1882</v>
      </c>
      <c r="E54" s="88">
        <f t="shared" si="2"/>
        <v>1.57592403409757E-2</v>
      </c>
      <c r="F54" s="88">
        <f t="shared" si="4"/>
        <v>0.45440494590417313</v>
      </c>
      <c r="G54" s="63">
        <f t="shared" si="5"/>
        <v>588</v>
      </c>
      <c r="H54" s="63">
        <f t="shared" si="3"/>
        <v>759</v>
      </c>
    </row>
    <row r="55" spans="1:8">
      <c r="A55" s="166" t="s">
        <v>227</v>
      </c>
      <c r="B55" s="62">
        <v>902</v>
      </c>
      <c r="C55" s="63">
        <v>469</v>
      </c>
      <c r="D55" s="61">
        <v>716</v>
      </c>
      <c r="E55" s="88">
        <f t="shared" si="2"/>
        <v>5.9955452094253986E-3</v>
      </c>
      <c r="F55" s="88">
        <f t="shared" si="4"/>
        <v>-0.20620842572062084</v>
      </c>
      <c r="G55" s="63">
        <f t="shared" si="5"/>
        <v>-186</v>
      </c>
      <c r="H55" s="63">
        <f t="shared" si="3"/>
        <v>247</v>
      </c>
    </row>
    <row r="56" spans="1:8">
      <c r="A56" s="166" t="s">
        <v>228</v>
      </c>
      <c r="B56" s="62">
        <v>528</v>
      </c>
      <c r="C56" s="63">
        <v>481</v>
      </c>
      <c r="D56" s="61">
        <v>958</v>
      </c>
      <c r="E56" s="88">
        <f t="shared" si="2"/>
        <v>8.0219725008792344E-3</v>
      </c>
      <c r="F56" s="88">
        <f t="shared" si="4"/>
        <v>0.81439393939393945</v>
      </c>
      <c r="G56" s="63">
        <f t="shared" si="5"/>
        <v>430</v>
      </c>
      <c r="H56" s="63">
        <f t="shared" si="3"/>
        <v>477</v>
      </c>
    </row>
    <row r="57" spans="1:8">
      <c r="A57" s="166" t="s">
        <v>229</v>
      </c>
      <c r="B57" s="62">
        <v>1330</v>
      </c>
      <c r="C57" s="63">
        <v>1104</v>
      </c>
      <c r="D57" s="61">
        <v>1744</v>
      </c>
      <c r="E57" s="88">
        <f t="shared" si="2"/>
        <v>1.4603674364857397E-2</v>
      </c>
      <c r="F57" s="88">
        <f t="shared" si="4"/>
        <v>0.31127819548872182</v>
      </c>
      <c r="G57" s="63">
        <f t="shared" si="5"/>
        <v>414</v>
      </c>
      <c r="H57" s="63">
        <f t="shared" si="3"/>
        <v>640</v>
      </c>
    </row>
    <row r="58" spans="1:8">
      <c r="A58" s="166" t="s">
        <v>230</v>
      </c>
      <c r="B58" s="62">
        <v>364</v>
      </c>
      <c r="C58" s="63">
        <v>312</v>
      </c>
      <c r="D58" s="61">
        <v>670</v>
      </c>
      <c r="E58" s="88">
        <f t="shared" si="2"/>
        <v>5.6103565507192978E-3</v>
      </c>
      <c r="F58" s="88">
        <f t="shared" si="4"/>
        <v>0.84065934065934067</v>
      </c>
      <c r="G58" s="63">
        <f t="shared" si="5"/>
        <v>306</v>
      </c>
      <c r="H58" s="63">
        <f t="shared" si="3"/>
        <v>358</v>
      </c>
    </row>
    <row r="59" spans="1:8">
      <c r="A59" s="166" t="s">
        <v>231</v>
      </c>
      <c r="B59" s="62">
        <v>2078</v>
      </c>
      <c r="C59" s="63">
        <v>1141</v>
      </c>
      <c r="D59" s="61">
        <v>2699</v>
      </c>
      <c r="E59" s="88">
        <f t="shared" si="2"/>
        <v>2.26005258662558E-2</v>
      </c>
      <c r="F59" s="88">
        <f t="shared" si="4"/>
        <v>0.29884504331087586</v>
      </c>
      <c r="G59" s="63">
        <f t="shared" si="5"/>
        <v>621</v>
      </c>
      <c r="H59" s="63">
        <f t="shared" si="3"/>
        <v>1558</v>
      </c>
    </row>
    <row r="60" spans="1:8">
      <c r="A60" s="166" t="s">
        <v>232</v>
      </c>
      <c r="B60" s="62">
        <v>603</v>
      </c>
      <c r="C60" s="63">
        <v>584</v>
      </c>
      <c r="D60" s="61">
        <v>1100</v>
      </c>
      <c r="E60" s="88">
        <f t="shared" si="2"/>
        <v>9.2110331429719819E-3</v>
      </c>
      <c r="F60" s="88">
        <f t="shared" si="4"/>
        <v>0.82421227197346603</v>
      </c>
      <c r="G60" s="63">
        <f t="shared" si="5"/>
        <v>497</v>
      </c>
      <c r="H60" s="63">
        <f t="shared" si="3"/>
        <v>516</v>
      </c>
    </row>
    <row r="61" spans="1:8">
      <c r="A61" s="166" t="s">
        <v>233</v>
      </c>
      <c r="B61" s="62">
        <v>253</v>
      </c>
      <c r="C61" s="63">
        <v>57</v>
      </c>
      <c r="D61" s="61">
        <v>375</v>
      </c>
      <c r="E61" s="88">
        <f t="shared" si="2"/>
        <v>3.1401249351040847E-3</v>
      </c>
      <c r="F61" s="88">
        <f t="shared" si="4"/>
        <v>0.48221343873517786</v>
      </c>
      <c r="G61" s="63">
        <f t="shared" si="5"/>
        <v>122</v>
      </c>
      <c r="H61" s="63">
        <f t="shared" si="3"/>
        <v>318</v>
      </c>
    </row>
    <row r="62" spans="1:8">
      <c r="A62" s="166" t="s">
        <v>234</v>
      </c>
      <c r="B62" s="62">
        <v>201</v>
      </c>
      <c r="C62" s="63">
        <v>173</v>
      </c>
      <c r="D62" s="61">
        <v>426</v>
      </c>
      <c r="E62" s="88">
        <f t="shared" si="2"/>
        <v>3.5671819262782403E-3</v>
      </c>
      <c r="F62" s="88">
        <f t="shared" si="4"/>
        <v>1.1194029850746268</v>
      </c>
      <c r="G62" s="63">
        <f t="shared" si="5"/>
        <v>225</v>
      </c>
      <c r="H62" s="63">
        <f t="shared" si="3"/>
        <v>253</v>
      </c>
    </row>
    <row r="63" spans="1:8">
      <c r="A63" s="166" t="s">
        <v>235</v>
      </c>
      <c r="B63" s="62">
        <v>260</v>
      </c>
      <c r="C63" s="63">
        <v>157</v>
      </c>
      <c r="D63" s="61">
        <v>367</v>
      </c>
      <c r="E63" s="88">
        <f t="shared" si="2"/>
        <v>3.0731356031551975E-3</v>
      </c>
      <c r="F63" s="88">
        <f t="shared" si="4"/>
        <v>0.41153846153846152</v>
      </c>
      <c r="G63" s="63">
        <f t="shared" si="5"/>
        <v>107</v>
      </c>
      <c r="H63" s="63">
        <f t="shared" si="3"/>
        <v>210</v>
      </c>
    </row>
    <row r="64" spans="1:8">
      <c r="A64" s="166" t="s">
        <v>236</v>
      </c>
      <c r="B64" s="62">
        <v>568</v>
      </c>
      <c r="C64" s="63">
        <v>345</v>
      </c>
      <c r="D64" s="61">
        <v>1059</v>
      </c>
      <c r="E64" s="88">
        <f t="shared" si="2"/>
        <v>8.8677128167339355E-3</v>
      </c>
      <c r="F64" s="88">
        <f t="shared" si="4"/>
        <v>0.86443661971830987</v>
      </c>
      <c r="G64" s="63">
        <f t="shared" si="5"/>
        <v>491</v>
      </c>
      <c r="H64" s="63">
        <f t="shared" si="3"/>
        <v>714</v>
      </c>
    </row>
    <row r="65" spans="1:8">
      <c r="A65" s="166" t="s">
        <v>237</v>
      </c>
      <c r="B65" s="62">
        <v>465</v>
      </c>
      <c r="C65" s="63">
        <v>258</v>
      </c>
      <c r="D65" s="61">
        <v>722</v>
      </c>
      <c r="E65" s="88">
        <f t="shared" si="2"/>
        <v>6.0457872083870641E-3</v>
      </c>
      <c r="F65" s="88">
        <f t="shared" si="4"/>
        <v>0.55268817204301079</v>
      </c>
      <c r="G65" s="63">
        <f t="shared" si="5"/>
        <v>257</v>
      </c>
      <c r="H65" s="63">
        <f t="shared" si="3"/>
        <v>464</v>
      </c>
    </row>
    <row r="66" spans="1:8">
      <c r="A66" s="166" t="s">
        <v>238</v>
      </c>
      <c r="B66" s="62">
        <v>214</v>
      </c>
      <c r="C66" s="63">
        <v>210</v>
      </c>
      <c r="D66" s="61">
        <v>364</v>
      </c>
      <c r="E66" s="88">
        <f t="shared" si="2"/>
        <v>3.0480146036743648E-3</v>
      </c>
      <c r="F66" s="88">
        <f t="shared" ref="F66:F83" si="6">(D66-B66)/B66</f>
        <v>0.7009345794392523</v>
      </c>
      <c r="G66" s="63">
        <f t="shared" ref="G66:G83" si="7">D66-B66</f>
        <v>150</v>
      </c>
      <c r="H66" s="63">
        <f t="shared" si="3"/>
        <v>154</v>
      </c>
    </row>
    <row r="67" spans="1:8">
      <c r="A67" s="166" t="s">
        <v>239</v>
      </c>
      <c r="B67" s="62">
        <v>803</v>
      </c>
      <c r="C67" s="63">
        <v>808</v>
      </c>
      <c r="D67" s="61">
        <v>1258</v>
      </c>
      <c r="E67" s="88">
        <f t="shared" ref="E67:E83" si="8">D67/$D$83</f>
        <v>1.0534072448962503E-2</v>
      </c>
      <c r="F67" s="88">
        <f t="shared" si="6"/>
        <v>0.5666251556662516</v>
      </c>
      <c r="G67" s="63">
        <f t="shared" si="7"/>
        <v>455</v>
      </c>
      <c r="H67" s="63">
        <f t="shared" ref="H67:H83" si="9">D67-C67</f>
        <v>450</v>
      </c>
    </row>
    <row r="68" spans="1:8">
      <c r="A68" s="166" t="s">
        <v>240</v>
      </c>
      <c r="B68" s="62">
        <v>975</v>
      </c>
      <c r="C68" s="63">
        <v>597</v>
      </c>
      <c r="D68" s="61">
        <v>1341</v>
      </c>
      <c r="E68" s="88">
        <f t="shared" si="8"/>
        <v>1.1229086767932207E-2</v>
      </c>
      <c r="F68" s="88">
        <f t="shared" si="6"/>
        <v>0.37538461538461537</v>
      </c>
      <c r="G68" s="63">
        <f t="shared" si="7"/>
        <v>366</v>
      </c>
      <c r="H68" s="63">
        <f t="shared" si="9"/>
        <v>744</v>
      </c>
    </row>
    <row r="69" spans="1:8">
      <c r="A69" s="166" t="s">
        <v>241</v>
      </c>
      <c r="B69" s="62">
        <v>222</v>
      </c>
      <c r="C69" s="63">
        <v>82</v>
      </c>
      <c r="D69" s="61">
        <v>288</v>
      </c>
      <c r="E69" s="88">
        <f t="shared" si="8"/>
        <v>2.411615950159937E-3</v>
      </c>
      <c r="F69" s="88">
        <f t="shared" si="6"/>
        <v>0.29729729729729731</v>
      </c>
      <c r="G69" s="63">
        <f t="shared" si="7"/>
        <v>66</v>
      </c>
      <c r="H69" s="63">
        <f t="shared" si="9"/>
        <v>206</v>
      </c>
    </row>
    <row r="70" spans="1:8">
      <c r="A70" s="166" t="s">
        <v>242</v>
      </c>
      <c r="B70" s="62">
        <v>154</v>
      </c>
      <c r="C70" s="63">
        <v>62</v>
      </c>
      <c r="D70" s="61">
        <v>252</v>
      </c>
      <c r="E70" s="88">
        <f t="shared" si="8"/>
        <v>2.1101639563899451E-3</v>
      </c>
      <c r="F70" s="88">
        <f t="shared" si="6"/>
        <v>0.63636363636363635</v>
      </c>
      <c r="G70" s="63">
        <f t="shared" si="7"/>
        <v>98</v>
      </c>
      <c r="H70" s="63">
        <f t="shared" si="9"/>
        <v>190</v>
      </c>
    </row>
    <row r="71" spans="1:8">
      <c r="A71" s="166" t="s">
        <v>243</v>
      </c>
      <c r="B71" s="62">
        <v>568</v>
      </c>
      <c r="C71" s="63">
        <v>278</v>
      </c>
      <c r="D71" s="61">
        <v>992</v>
      </c>
      <c r="E71" s="88">
        <f t="shared" si="8"/>
        <v>8.3066771616620051E-3</v>
      </c>
      <c r="F71" s="88">
        <f t="shared" si="6"/>
        <v>0.74647887323943662</v>
      </c>
      <c r="G71" s="63">
        <f t="shared" si="7"/>
        <v>424</v>
      </c>
      <c r="H71" s="63">
        <f t="shared" si="9"/>
        <v>714</v>
      </c>
    </row>
    <row r="72" spans="1:8">
      <c r="A72" s="166" t="s">
        <v>244</v>
      </c>
      <c r="B72" s="62">
        <v>1087</v>
      </c>
      <c r="C72" s="63">
        <v>510</v>
      </c>
      <c r="D72" s="61">
        <v>1820</v>
      </c>
      <c r="E72" s="88">
        <f t="shared" si="8"/>
        <v>1.5240073018371825E-2</v>
      </c>
      <c r="F72" s="88">
        <f t="shared" si="6"/>
        <v>0.6743330266789328</v>
      </c>
      <c r="G72" s="63">
        <f t="shared" si="7"/>
        <v>733</v>
      </c>
      <c r="H72" s="63">
        <f t="shared" si="9"/>
        <v>1310</v>
      </c>
    </row>
    <row r="73" spans="1:8">
      <c r="A73" s="166" t="s">
        <v>245</v>
      </c>
      <c r="B73" s="62">
        <v>109</v>
      </c>
      <c r="C73" s="63">
        <v>106</v>
      </c>
      <c r="D73" s="61">
        <v>330</v>
      </c>
      <c r="E73" s="88">
        <f t="shared" si="8"/>
        <v>2.7633099428915945E-3</v>
      </c>
      <c r="F73" s="88">
        <f t="shared" si="6"/>
        <v>2.0275229357798166</v>
      </c>
      <c r="G73" s="63">
        <f t="shared" si="7"/>
        <v>221</v>
      </c>
      <c r="H73" s="63">
        <f t="shared" si="9"/>
        <v>224</v>
      </c>
    </row>
    <row r="74" spans="1:8">
      <c r="A74" s="166" t="s">
        <v>246</v>
      </c>
      <c r="B74" s="62">
        <v>1549</v>
      </c>
      <c r="C74" s="63">
        <v>1802</v>
      </c>
      <c r="D74" s="61">
        <v>2043</v>
      </c>
      <c r="E74" s="88">
        <f t="shared" si="8"/>
        <v>1.7107400646447054E-2</v>
      </c>
      <c r="F74" s="88">
        <f t="shared" si="6"/>
        <v>0.31891542930923178</v>
      </c>
      <c r="G74" s="63">
        <f t="shared" si="7"/>
        <v>494</v>
      </c>
      <c r="H74" s="63">
        <f t="shared" si="9"/>
        <v>241</v>
      </c>
    </row>
    <row r="75" spans="1:8">
      <c r="A75" s="166" t="s">
        <v>247</v>
      </c>
      <c r="B75" s="62">
        <v>367</v>
      </c>
      <c r="C75" s="63">
        <v>269</v>
      </c>
      <c r="D75" s="61">
        <v>746</v>
      </c>
      <c r="E75" s="88">
        <f t="shared" si="8"/>
        <v>6.246755204233726E-3</v>
      </c>
      <c r="F75" s="88">
        <f t="shared" si="6"/>
        <v>1.0326975476839237</v>
      </c>
      <c r="G75" s="63">
        <f t="shared" si="7"/>
        <v>379</v>
      </c>
      <c r="H75" s="63">
        <f t="shared" si="9"/>
        <v>477</v>
      </c>
    </row>
    <row r="76" spans="1:8">
      <c r="A76" s="166" t="s">
        <v>248</v>
      </c>
      <c r="B76" s="62">
        <v>967</v>
      </c>
      <c r="C76" s="63">
        <v>545</v>
      </c>
      <c r="D76" s="61">
        <v>1794</v>
      </c>
      <c r="E76" s="88">
        <f t="shared" si="8"/>
        <v>1.5022357689537941E-2</v>
      </c>
      <c r="F76" s="88">
        <f t="shared" si="6"/>
        <v>0.85522233712512929</v>
      </c>
      <c r="G76" s="63">
        <f t="shared" si="7"/>
        <v>827</v>
      </c>
      <c r="H76" s="63">
        <f t="shared" si="9"/>
        <v>1249</v>
      </c>
    </row>
    <row r="77" spans="1:8">
      <c r="A77" s="166" t="s">
        <v>249</v>
      </c>
      <c r="B77" s="62">
        <v>39</v>
      </c>
      <c r="C77" s="63">
        <v>21</v>
      </c>
      <c r="D77" s="61">
        <v>82</v>
      </c>
      <c r="E77" s="88">
        <f t="shared" si="8"/>
        <v>6.866406524760932E-4</v>
      </c>
      <c r="F77" s="88">
        <f t="shared" si="6"/>
        <v>1.1025641025641026</v>
      </c>
      <c r="G77" s="63">
        <f t="shared" si="7"/>
        <v>43</v>
      </c>
      <c r="H77" s="63">
        <f t="shared" si="9"/>
        <v>61</v>
      </c>
    </row>
    <row r="78" spans="1:8">
      <c r="A78" s="166" t="s">
        <v>250</v>
      </c>
      <c r="B78" s="62">
        <v>426</v>
      </c>
      <c r="C78" s="63">
        <v>396</v>
      </c>
      <c r="D78" s="61">
        <v>676</v>
      </c>
      <c r="E78" s="88">
        <f t="shared" si="8"/>
        <v>5.6605985496809633E-3</v>
      </c>
      <c r="F78" s="88">
        <f t="shared" si="6"/>
        <v>0.58685446009389675</v>
      </c>
      <c r="G78" s="63">
        <f t="shared" si="7"/>
        <v>250</v>
      </c>
      <c r="H78" s="63">
        <f t="shared" si="9"/>
        <v>280</v>
      </c>
    </row>
    <row r="79" spans="1:8">
      <c r="A79" s="166" t="s">
        <v>251</v>
      </c>
      <c r="B79" s="62">
        <v>4638</v>
      </c>
      <c r="C79" s="63">
        <v>214</v>
      </c>
      <c r="D79" s="61">
        <v>1978</v>
      </c>
      <c r="E79" s="88">
        <f t="shared" si="8"/>
        <v>1.6563112324362344E-2</v>
      </c>
      <c r="F79" s="88">
        <f t="shared" si="6"/>
        <v>-0.57352307028891769</v>
      </c>
      <c r="G79" s="63">
        <f t="shared" si="7"/>
        <v>-2660</v>
      </c>
      <c r="H79" s="63">
        <f t="shared" si="9"/>
        <v>1764</v>
      </c>
    </row>
    <row r="80" spans="1:8">
      <c r="A80" s="166" t="s">
        <v>252</v>
      </c>
      <c r="B80" s="62">
        <v>208</v>
      </c>
      <c r="C80" s="63">
        <v>210</v>
      </c>
      <c r="D80" s="61">
        <v>386</v>
      </c>
      <c r="E80" s="88">
        <f t="shared" si="8"/>
        <v>3.2322352665338045E-3</v>
      </c>
      <c r="F80" s="88">
        <f t="shared" si="6"/>
        <v>0.85576923076923073</v>
      </c>
      <c r="G80" s="63">
        <f t="shared" si="7"/>
        <v>178</v>
      </c>
      <c r="H80" s="63">
        <f t="shared" si="9"/>
        <v>176</v>
      </c>
    </row>
    <row r="81" spans="1:9">
      <c r="A81" s="166" t="s">
        <v>253</v>
      </c>
      <c r="B81" s="62">
        <v>324</v>
      </c>
      <c r="C81" s="63">
        <v>170</v>
      </c>
      <c r="D81" s="61">
        <v>429</v>
      </c>
      <c r="E81" s="88">
        <f t="shared" si="8"/>
        <v>3.592302925759073E-3</v>
      </c>
      <c r="F81" s="88">
        <f t="shared" si="6"/>
        <v>0.32407407407407407</v>
      </c>
      <c r="G81" s="63">
        <f t="shared" si="7"/>
        <v>105</v>
      </c>
      <c r="H81" s="63">
        <f t="shared" si="9"/>
        <v>259</v>
      </c>
    </row>
    <row r="82" spans="1:9" ht="15" thickBot="1">
      <c r="A82" s="166" t="s">
        <v>254</v>
      </c>
      <c r="B82" s="62">
        <v>560</v>
      </c>
      <c r="C82" s="63">
        <v>358</v>
      </c>
      <c r="D82" s="61">
        <v>889</v>
      </c>
      <c r="E82" s="88">
        <f t="shared" si="8"/>
        <v>7.4441895128200836E-3</v>
      </c>
      <c r="F82" s="88">
        <f t="shared" si="6"/>
        <v>0.58750000000000002</v>
      </c>
      <c r="G82" s="63">
        <f t="shared" si="7"/>
        <v>329</v>
      </c>
      <c r="H82" s="63">
        <f t="shared" si="9"/>
        <v>531</v>
      </c>
    </row>
    <row r="83" spans="1:9" s="13" customFormat="1" ht="15" thickBot="1">
      <c r="A83" s="164" t="s">
        <v>174</v>
      </c>
      <c r="B83" s="90">
        <v>84828</v>
      </c>
      <c r="C83" s="91">
        <v>70705</v>
      </c>
      <c r="D83" s="139">
        <v>119422</v>
      </c>
      <c r="E83" s="93">
        <f t="shared" si="8"/>
        <v>1</v>
      </c>
      <c r="F83" s="93">
        <f t="shared" si="6"/>
        <v>0.40781345782053097</v>
      </c>
      <c r="G83" s="91">
        <f t="shared" si="7"/>
        <v>34594</v>
      </c>
      <c r="H83" s="91">
        <f t="shared" si="9"/>
        <v>48717</v>
      </c>
      <c r="I83" s="2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tabSelected="1" workbookViewId="0">
      <pane ySplit="1" topLeftCell="A77" activePane="bottomLeft" state="frozen"/>
      <selection pane="bottomLeft" activeCell="E87" sqref="E87"/>
    </sheetView>
  </sheetViews>
  <sheetFormatPr defaultColWidth="8.81640625" defaultRowHeight="16.5" customHeight="1"/>
  <cols>
    <col min="1" max="1" width="18.26953125" style="9" bestFit="1" customWidth="1"/>
    <col min="2" max="2" width="12" style="9" customWidth="1"/>
    <col min="3" max="3" width="12" style="9" bestFit="1" customWidth="1"/>
    <col min="4" max="4" width="12" style="9" customWidth="1"/>
    <col min="5" max="5" width="21.453125" style="9" customWidth="1"/>
    <col min="6" max="6" width="31.1796875" style="9" customWidth="1"/>
    <col min="7" max="7" width="36.7265625" style="9" customWidth="1"/>
    <col min="8" max="16384" width="8.81640625" style="9"/>
  </cols>
  <sheetData>
    <row r="1" spans="1:8" ht="55.5" customHeight="1" thickBot="1">
      <c r="A1" s="26" t="s">
        <v>175</v>
      </c>
      <c r="B1" s="4">
        <v>41791</v>
      </c>
      <c r="C1" s="4">
        <v>42125</v>
      </c>
      <c r="D1" s="4">
        <v>42156</v>
      </c>
      <c r="E1" s="1" t="s">
        <v>276</v>
      </c>
      <c r="F1" s="2" t="s">
        <v>293</v>
      </c>
      <c r="G1" s="2" t="s">
        <v>294</v>
      </c>
      <c r="H1" s="2" t="s">
        <v>267</v>
      </c>
    </row>
    <row r="2" spans="1:8" ht="16.5" customHeight="1">
      <c r="A2" s="165" t="s">
        <v>176</v>
      </c>
      <c r="B2" s="84">
        <v>996</v>
      </c>
      <c r="C2" s="81">
        <v>732</v>
      </c>
      <c r="D2" s="153">
        <v>1314</v>
      </c>
      <c r="E2" s="87">
        <f>D2/$D$83</f>
        <v>2.738184546136534E-2</v>
      </c>
      <c r="F2" s="87">
        <f t="shared" ref="F2:F33" si="0">(D2-B2)/B2</f>
        <v>0.31927710843373491</v>
      </c>
      <c r="G2" s="81">
        <f t="shared" ref="G2:G33" si="1">D2-B2</f>
        <v>318</v>
      </c>
      <c r="H2" s="81">
        <f>D2-C2</f>
        <v>582</v>
      </c>
    </row>
    <row r="3" spans="1:8" ht="16.5" customHeight="1">
      <c r="A3" s="166" t="s">
        <v>177</v>
      </c>
      <c r="B3" s="62">
        <v>223</v>
      </c>
      <c r="C3" s="63">
        <v>83</v>
      </c>
      <c r="D3" s="61">
        <v>342</v>
      </c>
      <c r="E3" s="88">
        <f t="shared" ref="E3:E66" si="2">D3/$D$83</f>
        <v>7.1267816954238561E-3</v>
      </c>
      <c r="F3" s="88">
        <f t="shared" si="0"/>
        <v>0.53363228699551568</v>
      </c>
      <c r="G3" s="63">
        <f t="shared" si="1"/>
        <v>119</v>
      </c>
      <c r="H3" s="63">
        <f t="shared" ref="H3:H66" si="3">D3-C3</f>
        <v>259</v>
      </c>
    </row>
    <row r="4" spans="1:8" ht="16.5" customHeight="1">
      <c r="A4" s="166" t="s">
        <v>178</v>
      </c>
      <c r="B4" s="62">
        <v>191</v>
      </c>
      <c r="C4" s="63">
        <v>157</v>
      </c>
      <c r="D4" s="61">
        <v>227</v>
      </c>
      <c r="E4" s="88">
        <f t="shared" si="2"/>
        <v>4.7303492539801616E-3</v>
      </c>
      <c r="F4" s="88">
        <f t="shared" si="0"/>
        <v>0.18848167539267016</v>
      </c>
      <c r="G4" s="63">
        <f t="shared" si="1"/>
        <v>36</v>
      </c>
      <c r="H4" s="63">
        <f t="shared" si="3"/>
        <v>70</v>
      </c>
    </row>
    <row r="5" spans="1:8" ht="16.5" customHeight="1">
      <c r="A5" s="166" t="s">
        <v>179</v>
      </c>
      <c r="B5" s="62">
        <v>65</v>
      </c>
      <c r="C5" s="63">
        <v>15</v>
      </c>
      <c r="D5" s="61">
        <v>66</v>
      </c>
      <c r="E5" s="88">
        <f t="shared" si="2"/>
        <v>1.3753438359589898E-3</v>
      </c>
      <c r="F5" s="88">
        <f t="shared" si="0"/>
        <v>1.5384615384615385E-2</v>
      </c>
      <c r="G5" s="63">
        <f t="shared" si="1"/>
        <v>1</v>
      </c>
      <c r="H5" s="63">
        <f t="shared" si="3"/>
        <v>51</v>
      </c>
    </row>
    <row r="6" spans="1:8" ht="16.5" customHeight="1">
      <c r="A6" s="166" t="s">
        <v>180</v>
      </c>
      <c r="B6" s="62">
        <v>125</v>
      </c>
      <c r="C6" s="63">
        <v>69</v>
      </c>
      <c r="D6" s="61">
        <v>145</v>
      </c>
      <c r="E6" s="88">
        <f t="shared" si="2"/>
        <v>3.0215887305159624E-3</v>
      </c>
      <c r="F6" s="88">
        <f t="shared" si="0"/>
        <v>0.16</v>
      </c>
      <c r="G6" s="63">
        <f t="shared" si="1"/>
        <v>20</v>
      </c>
      <c r="H6" s="63">
        <f t="shared" si="3"/>
        <v>76</v>
      </c>
    </row>
    <row r="7" spans="1:8" ht="16.5" customHeight="1">
      <c r="A7" s="166" t="s">
        <v>181</v>
      </c>
      <c r="B7" s="62">
        <v>104</v>
      </c>
      <c r="C7" s="63">
        <v>50</v>
      </c>
      <c r="D7" s="61">
        <v>168</v>
      </c>
      <c r="E7" s="88">
        <f t="shared" si="2"/>
        <v>3.500875218804701E-3</v>
      </c>
      <c r="F7" s="88">
        <f t="shared" si="0"/>
        <v>0.61538461538461542</v>
      </c>
      <c r="G7" s="63">
        <f t="shared" si="1"/>
        <v>64</v>
      </c>
      <c r="H7" s="63">
        <f t="shared" si="3"/>
        <v>118</v>
      </c>
    </row>
    <row r="8" spans="1:8" ht="16.5" customHeight="1">
      <c r="A8" s="166" t="s">
        <v>182</v>
      </c>
      <c r="B8" s="62">
        <v>2546</v>
      </c>
      <c r="C8" s="63">
        <v>2076</v>
      </c>
      <c r="D8" s="61">
        <v>2999</v>
      </c>
      <c r="E8" s="88">
        <f t="shared" si="2"/>
        <v>6.249479036425773E-2</v>
      </c>
      <c r="F8" s="88">
        <f t="shared" si="0"/>
        <v>0.1779261586802828</v>
      </c>
      <c r="G8" s="63">
        <f t="shared" si="1"/>
        <v>453</v>
      </c>
      <c r="H8" s="63">
        <f t="shared" si="3"/>
        <v>923</v>
      </c>
    </row>
    <row r="9" spans="1:8" ht="16.5" customHeight="1">
      <c r="A9" s="166" t="s">
        <v>183</v>
      </c>
      <c r="B9" s="62">
        <v>1170</v>
      </c>
      <c r="C9" s="63">
        <v>756</v>
      </c>
      <c r="D9" s="61">
        <v>1447</v>
      </c>
      <c r="E9" s="88">
        <f t="shared" si="2"/>
        <v>3.0153371676252396E-2</v>
      </c>
      <c r="F9" s="88">
        <f t="shared" si="0"/>
        <v>0.23675213675213674</v>
      </c>
      <c r="G9" s="63">
        <f t="shared" si="1"/>
        <v>277</v>
      </c>
      <c r="H9" s="63">
        <f t="shared" si="3"/>
        <v>691</v>
      </c>
    </row>
    <row r="10" spans="1:8" ht="16.5" customHeight="1">
      <c r="A10" s="166" t="s">
        <v>184</v>
      </c>
      <c r="B10" s="62">
        <v>18</v>
      </c>
      <c r="C10" s="63">
        <v>7</v>
      </c>
      <c r="D10" s="61">
        <v>46</v>
      </c>
      <c r="E10" s="88">
        <f t="shared" si="2"/>
        <v>9.5857297657747772E-4</v>
      </c>
      <c r="F10" s="88">
        <f t="shared" si="0"/>
        <v>1.5555555555555556</v>
      </c>
      <c r="G10" s="63">
        <f t="shared" si="1"/>
        <v>28</v>
      </c>
      <c r="H10" s="63">
        <f t="shared" si="3"/>
        <v>39</v>
      </c>
    </row>
    <row r="11" spans="1:8" ht="16.5" customHeight="1">
      <c r="A11" s="166" t="s">
        <v>185</v>
      </c>
      <c r="B11" s="62">
        <v>93</v>
      </c>
      <c r="C11" s="63">
        <v>178</v>
      </c>
      <c r="D11" s="61">
        <v>335</v>
      </c>
      <c r="E11" s="88">
        <f t="shared" si="2"/>
        <v>6.9809118946403265E-3</v>
      </c>
      <c r="F11" s="88">
        <f t="shared" si="0"/>
        <v>2.6021505376344085</v>
      </c>
      <c r="G11" s="63">
        <f t="shared" si="1"/>
        <v>242</v>
      </c>
      <c r="H11" s="63">
        <f t="shared" si="3"/>
        <v>157</v>
      </c>
    </row>
    <row r="12" spans="1:8" ht="16.5" customHeight="1">
      <c r="A12" s="166" t="s">
        <v>186</v>
      </c>
      <c r="B12" s="62">
        <v>330</v>
      </c>
      <c r="C12" s="63">
        <v>234</v>
      </c>
      <c r="D12" s="61">
        <v>420</v>
      </c>
      <c r="E12" s="88">
        <f t="shared" si="2"/>
        <v>8.7521880470117532E-3</v>
      </c>
      <c r="F12" s="88">
        <f t="shared" si="0"/>
        <v>0.27272727272727271</v>
      </c>
      <c r="G12" s="63">
        <f t="shared" si="1"/>
        <v>90</v>
      </c>
      <c r="H12" s="63">
        <f t="shared" si="3"/>
        <v>186</v>
      </c>
    </row>
    <row r="13" spans="1:8" ht="16.5" customHeight="1">
      <c r="A13" s="166" t="s">
        <v>187</v>
      </c>
      <c r="B13" s="62">
        <v>595</v>
      </c>
      <c r="C13" s="63">
        <v>451</v>
      </c>
      <c r="D13" s="61">
        <v>557</v>
      </c>
      <c r="E13" s="88">
        <f t="shared" si="2"/>
        <v>1.1607068433775111E-2</v>
      </c>
      <c r="F13" s="88">
        <f t="shared" si="0"/>
        <v>-6.386554621848739E-2</v>
      </c>
      <c r="G13" s="63">
        <f t="shared" si="1"/>
        <v>-38</v>
      </c>
      <c r="H13" s="63">
        <f t="shared" si="3"/>
        <v>106</v>
      </c>
    </row>
    <row r="14" spans="1:8" ht="16.5" customHeight="1">
      <c r="A14" s="166" t="s">
        <v>188</v>
      </c>
      <c r="B14" s="62">
        <v>81</v>
      </c>
      <c r="C14" s="63">
        <v>63</v>
      </c>
      <c r="D14" s="61">
        <v>113</v>
      </c>
      <c r="E14" s="88">
        <f t="shared" si="2"/>
        <v>2.354755355505543E-3</v>
      </c>
      <c r="F14" s="88">
        <f t="shared" si="0"/>
        <v>0.39506172839506171</v>
      </c>
      <c r="G14" s="63">
        <f t="shared" si="1"/>
        <v>32</v>
      </c>
      <c r="H14" s="63">
        <f t="shared" si="3"/>
        <v>50</v>
      </c>
    </row>
    <row r="15" spans="1:8" ht="16.5" customHeight="1">
      <c r="A15" s="166" t="s">
        <v>189</v>
      </c>
      <c r="B15" s="62">
        <v>184</v>
      </c>
      <c r="C15" s="63">
        <v>91</v>
      </c>
      <c r="D15" s="61">
        <v>238</v>
      </c>
      <c r="E15" s="88">
        <f t="shared" si="2"/>
        <v>4.9595732266399933E-3</v>
      </c>
      <c r="F15" s="88">
        <f t="shared" si="0"/>
        <v>0.29347826086956524</v>
      </c>
      <c r="G15" s="63">
        <f t="shared" si="1"/>
        <v>54</v>
      </c>
      <c r="H15" s="63">
        <f t="shared" si="3"/>
        <v>147</v>
      </c>
    </row>
    <row r="16" spans="1:8" ht="16.5" customHeight="1">
      <c r="A16" s="166" t="s">
        <v>190</v>
      </c>
      <c r="B16" s="62">
        <v>10</v>
      </c>
      <c r="C16" s="63">
        <v>19</v>
      </c>
      <c r="D16" s="61">
        <v>130</v>
      </c>
      <c r="E16" s="88">
        <f t="shared" si="2"/>
        <v>2.7090105859798284E-3</v>
      </c>
      <c r="F16" s="88">
        <f t="shared" si="0"/>
        <v>12</v>
      </c>
      <c r="G16" s="63">
        <f t="shared" si="1"/>
        <v>120</v>
      </c>
      <c r="H16" s="63">
        <f t="shared" si="3"/>
        <v>111</v>
      </c>
    </row>
    <row r="17" spans="1:8" ht="16.5" customHeight="1">
      <c r="A17" s="166" t="s">
        <v>191</v>
      </c>
      <c r="B17" s="62">
        <v>130</v>
      </c>
      <c r="C17" s="63">
        <v>93</v>
      </c>
      <c r="D17" s="61">
        <v>151</v>
      </c>
      <c r="E17" s="88">
        <f t="shared" si="2"/>
        <v>3.146619988330416E-3</v>
      </c>
      <c r="F17" s="88">
        <f t="shared" si="0"/>
        <v>0.16153846153846155</v>
      </c>
      <c r="G17" s="63">
        <f t="shared" si="1"/>
        <v>21</v>
      </c>
      <c r="H17" s="63">
        <f t="shared" si="3"/>
        <v>58</v>
      </c>
    </row>
    <row r="18" spans="1:8" ht="16.5" customHeight="1">
      <c r="A18" s="166" t="s">
        <v>192</v>
      </c>
      <c r="B18" s="62">
        <v>81</v>
      </c>
      <c r="C18" s="63">
        <v>49</v>
      </c>
      <c r="D18" s="61">
        <v>135</v>
      </c>
      <c r="E18" s="88">
        <f t="shared" si="2"/>
        <v>2.8132033008252061E-3</v>
      </c>
      <c r="F18" s="88">
        <f t="shared" si="0"/>
        <v>0.66666666666666663</v>
      </c>
      <c r="G18" s="63">
        <f t="shared" si="1"/>
        <v>54</v>
      </c>
      <c r="H18" s="63">
        <f t="shared" si="3"/>
        <v>86</v>
      </c>
    </row>
    <row r="19" spans="1:8" ht="16.5" customHeight="1">
      <c r="A19" s="166" t="s">
        <v>193</v>
      </c>
      <c r="B19" s="62">
        <v>122</v>
      </c>
      <c r="C19" s="63">
        <v>33</v>
      </c>
      <c r="D19" s="61">
        <v>191</v>
      </c>
      <c r="E19" s="88">
        <f t="shared" si="2"/>
        <v>3.9801617070934396E-3</v>
      </c>
      <c r="F19" s="88">
        <f t="shared" si="0"/>
        <v>0.56557377049180324</v>
      </c>
      <c r="G19" s="63">
        <f t="shared" si="1"/>
        <v>69</v>
      </c>
      <c r="H19" s="63">
        <f t="shared" si="3"/>
        <v>158</v>
      </c>
    </row>
    <row r="20" spans="1:8" ht="16.5" customHeight="1">
      <c r="A20" s="166" t="s">
        <v>194</v>
      </c>
      <c r="B20" s="62">
        <v>145</v>
      </c>
      <c r="C20" s="63">
        <v>110</v>
      </c>
      <c r="D20" s="61">
        <v>207</v>
      </c>
      <c r="E20" s="88">
        <f t="shared" si="2"/>
        <v>4.31357839459865E-3</v>
      </c>
      <c r="F20" s="88">
        <f t="shared" si="0"/>
        <v>0.42758620689655175</v>
      </c>
      <c r="G20" s="63">
        <f t="shared" si="1"/>
        <v>62</v>
      </c>
      <c r="H20" s="63">
        <f t="shared" si="3"/>
        <v>97</v>
      </c>
    </row>
    <row r="21" spans="1:8" ht="16.5" customHeight="1">
      <c r="A21" s="166" t="s">
        <v>195</v>
      </c>
      <c r="B21" s="62">
        <v>67</v>
      </c>
      <c r="C21" s="63">
        <v>45</v>
      </c>
      <c r="D21" s="61">
        <v>83</v>
      </c>
      <c r="E21" s="88">
        <f t="shared" si="2"/>
        <v>1.729599066433275E-3</v>
      </c>
      <c r="F21" s="88">
        <f t="shared" si="0"/>
        <v>0.23880597014925373</v>
      </c>
      <c r="G21" s="63">
        <f t="shared" si="1"/>
        <v>16</v>
      </c>
      <c r="H21" s="63">
        <f t="shared" si="3"/>
        <v>38</v>
      </c>
    </row>
    <row r="22" spans="1:8" ht="16.5" customHeight="1">
      <c r="A22" s="166" t="s">
        <v>196</v>
      </c>
      <c r="B22" s="62">
        <v>1907</v>
      </c>
      <c r="C22" s="63">
        <v>1971</v>
      </c>
      <c r="D22" s="61">
        <v>2429</v>
      </c>
      <c r="E22" s="88">
        <f t="shared" si="2"/>
        <v>5.0616820871884641E-2</v>
      </c>
      <c r="F22" s="88">
        <f t="shared" si="0"/>
        <v>0.27372836916622967</v>
      </c>
      <c r="G22" s="63">
        <f t="shared" si="1"/>
        <v>522</v>
      </c>
      <c r="H22" s="63">
        <f t="shared" si="3"/>
        <v>458</v>
      </c>
    </row>
    <row r="23" spans="1:8" ht="16.5" customHeight="1">
      <c r="A23" s="166" t="s">
        <v>197</v>
      </c>
      <c r="B23" s="62">
        <v>144</v>
      </c>
      <c r="C23" s="63">
        <v>108</v>
      </c>
      <c r="D23" s="61">
        <v>192</v>
      </c>
      <c r="E23" s="88">
        <f t="shared" si="2"/>
        <v>4.001000250062516E-3</v>
      </c>
      <c r="F23" s="88">
        <f t="shared" si="0"/>
        <v>0.33333333333333331</v>
      </c>
      <c r="G23" s="63">
        <f t="shared" si="1"/>
        <v>48</v>
      </c>
      <c r="H23" s="63">
        <f t="shared" si="3"/>
        <v>84</v>
      </c>
    </row>
    <row r="24" spans="1:8" ht="16.5" customHeight="1">
      <c r="A24" s="166" t="s">
        <v>198</v>
      </c>
      <c r="B24" s="62">
        <v>62</v>
      </c>
      <c r="C24" s="63">
        <v>29</v>
      </c>
      <c r="D24" s="61">
        <v>76</v>
      </c>
      <c r="E24" s="88">
        <f t="shared" si="2"/>
        <v>1.5837292656497458E-3</v>
      </c>
      <c r="F24" s="88">
        <f t="shared" si="0"/>
        <v>0.22580645161290322</v>
      </c>
      <c r="G24" s="63">
        <f t="shared" si="1"/>
        <v>14</v>
      </c>
      <c r="H24" s="63">
        <f t="shared" si="3"/>
        <v>47</v>
      </c>
    </row>
    <row r="25" spans="1:8" ht="16.5" customHeight="1">
      <c r="A25" s="166" t="s">
        <v>199</v>
      </c>
      <c r="B25" s="62">
        <v>273</v>
      </c>
      <c r="C25" s="63">
        <v>91</v>
      </c>
      <c r="D25" s="61">
        <v>246</v>
      </c>
      <c r="E25" s="88">
        <f t="shared" si="2"/>
        <v>5.1262815703925985E-3</v>
      </c>
      <c r="F25" s="88">
        <f t="shared" si="0"/>
        <v>-9.8901098901098897E-2</v>
      </c>
      <c r="G25" s="63">
        <f t="shared" si="1"/>
        <v>-27</v>
      </c>
      <c r="H25" s="63">
        <f t="shared" si="3"/>
        <v>155</v>
      </c>
    </row>
    <row r="26" spans="1:8" ht="16.5" customHeight="1">
      <c r="A26" s="166" t="s">
        <v>200</v>
      </c>
      <c r="B26" s="62">
        <v>513</v>
      </c>
      <c r="C26" s="63">
        <v>412</v>
      </c>
      <c r="D26" s="61">
        <v>619</v>
      </c>
      <c r="E26" s="88">
        <f t="shared" si="2"/>
        <v>1.2899058097857798E-2</v>
      </c>
      <c r="F26" s="88">
        <f t="shared" si="0"/>
        <v>0.20662768031189083</v>
      </c>
      <c r="G26" s="63">
        <f t="shared" si="1"/>
        <v>106</v>
      </c>
      <c r="H26" s="63">
        <f t="shared" si="3"/>
        <v>207</v>
      </c>
    </row>
    <row r="27" spans="1:8" ht="16.5" customHeight="1">
      <c r="A27" s="166" t="s">
        <v>113</v>
      </c>
      <c r="B27" s="62">
        <v>337</v>
      </c>
      <c r="C27" s="63">
        <v>267</v>
      </c>
      <c r="D27" s="61">
        <v>559</v>
      </c>
      <c r="E27" s="88">
        <f t="shared" si="2"/>
        <v>1.1648745519713262E-2</v>
      </c>
      <c r="F27" s="88">
        <f t="shared" si="0"/>
        <v>0.65875370919881304</v>
      </c>
      <c r="G27" s="63">
        <f t="shared" si="1"/>
        <v>222</v>
      </c>
      <c r="H27" s="63">
        <f t="shared" si="3"/>
        <v>292</v>
      </c>
    </row>
    <row r="28" spans="1:8" ht="16.5" customHeight="1">
      <c r="A28" s="166" t="s">
        <v>201</v>
      </c>
      <c r="B28" s="62">
        <v>310</v>
      </c>
      <c r="C28" s="63">
        <v>211</v>
      </c>
      <c r="D28" s="61">
        <v>269</v>
      </c>
      <c r="E28" s="88">
        <f t="shared" si="2"/>
        <v>5.6055680586813367E-3</v>
      </c>
      <c r="F28" s="88">
        <f t="shared" si="0"/>
        <v>-0.13225806451612904</v>
      </c>
      <c r="G28" s="63">
        <f t="shared" si="1"/>
        <v>-41</v>
      </c>
      <c r="H28" s="63">
        <f t="shared" si="3"/>
        <v>58</v>
      </c>
    </row>
    <row r="29" spans="1:8" ht="16.5" customHeight="1">
      <c r="A29" s="166" t="s">
        <v>202</v>
      </c>
      <c r="B29" s="62">
        <v>169</v>
      </c>
      <c r="C29" s="63">
        <v>117</v>
      </c>
      <c r="D29" s="61">
        <v>180</v>
      </c>
      <c r="E29" s="88">
        <f t="shared" si="2"/>
        <v>3.7509377344336083E-3</v>
      </c>
      <c r="F29" s="88">
        <f t="shared" si="0"/>
        <v>6.5088757396449703E-2</v>
      </c>
      <c r="G29" s="63">
        <f t="shared" si="1"/>
        <v>11</v>
      </c>
      <c r="H29" s="63">
        <f t="shared" si="3"/>
        <v>63</v>
      </c>
    </row>
    <row r="30" spans="1:8" ht="16.5" customHeight="1">
      <c r="A30" s="166" t="s">
        <v>203</v>
      </c>
      <c r="B30" s="62">
        <v>249</v>
      </c>
      <c r="C30" s="63">
        <v>107</v>
      </c>
      <c r="D30" s="61">
        <v>208</v>
      </c>
      <c r="E30" s="88">
        <f t="shared" si="2"/>
        <v>4.3344169375677255E-3</v>
      </c>
      <c r="F30" s="88">
        <f t="shared" si="0"/>
        <v>-0.1646586345381526</v>
      </c>
      <c r="G30" s="63">
        <f t="shared" si="1"/>
        <v>-41</v>
      </c>
      <c r="H30" s="63">
        <f t="shared" si="3"/>
        <v>101</v>
      </c>
    </row>
    <row r="31" spans="1:8" ht="16.5" customHeight="1">
      <c r="A31" s="166" t="s">
        <v>204</v>
      </c>
      <c r="B31" s="62">
        <v>75</v>
      </c>
      <c r="C31" s="63">
        <v>67</v>
      </c>
      <c r="D31" s="61">
        <v>192</v>
      </c>
      <c r="E31" s="88">
        <f t="shared" si="2"/>
        <v>4.001000250062516E-3</v>
      </c>
      <c r="F31" s="88">
        <f t="shared" si="0"/>
        <v>1.56</v>
      </c>
      <c r="G31" s="63">
        <f t="shared" si="1"/>
        <v>117</v>
      </c>
      <c r="H31" s="63">
        <f t="shared" si="3"/>
        <v>125</v>
      </c>
    </row>
    <row r="32" spans="1:8" ht="16.5" customHeight="1">
      <c r="A32" s="166" t="s">
        <v>205</v>
      </c>
      <c r="B32" s="62">
        <v>194</v>
      </c>
      <c r="C32" s="63">
        <v>112</v>
      </c>
      <c r="D32" s="61">
        <v>543</v>
      </c>
      <c r="E32" s="88">
        <f t="shared" si="2"/>
        <v>1.1315328832208052E-2</v>
      </c>
      <c r="F32" s="88">
        <f t="shared" si="0"/>
        <v>1.7989690721649485</v>
      </c>
      <c r="G32" s="63">
        <f t="shared" si="1"/>
        <v>349</v>
      </c>
      <c r="H32" s="63">
        <f t="shared" si="3"/>
        <v>431</v>
      </c>
    </row>
    <row r="33" spans="1:8" ht="16.5" customHeight="1">
      <c r="A33" s="166" t="s">
        <v>206</v>
      </c>
      <c r="B33" s="62">
        <v>335</v>
      </c>
      <c r="C33" s="63">
        <v>222</v>
      </c>
      <c r="D33" s="61">
        <v>535</v>
      </c>
      <c r="E33" s="88">
        <f t="shared" si="2"/>
        <v>1.1148620488455448E-2</v>
      </c>
      <c r="F33" s="88">
        <f t="shared" si="0"/>
        <v>0.59701492537313428</v>
      </c>
      <c r="G33" s="63">
        <f t="shared" si="1"/>
        <v>200</v>
      </c>
      <c r="H33" s="63">
        <f t="shared" si="3"/>
        <v>313</v>
      </c>
    </row>
    <row r="34" spans="1:8" ht="16.5" customHeight="1">
      <c r="A34" s="166" t="s">
        <v>207</v>
      </c>
      <c r="B34" s="62">
        <v>791</v>
      </c>
      <c r="C34" s="63">
        <v>926</v>
      </c>
      <c r="D34" s="61">
        <v>1195</v>
      </c>
      <c r="E34" s="88">
        <f t="shared" si="2"/>
        <v>2.4902058848045344E-2</v>
      </c>
      <c r="F34" s="88">
        <f t="shared" ref="F34:F65" si="4">(D34-B34)/B34</f>
        <v>0.51074589127686476</v>
      </c>
      <c r="G34" s="63">
        <f t="shared" ref="G34:G65" si="5">D34-B34</f>
        <v>404</v>
      </c>
      <c r="H34" s="63">
        <f t="shared" si="3"/>
        <v>269</v>
      </c>
    </row>
    <row r="35" spans="1:8" ht="16.5" customHeight="1">
      <c r="A35" s="166" t="s">
        <v>208</v>
      </c>
      <c r="B35" s="62">
        <v>175</v>
      </c>
      <c r="C35" s="63">
        <v>82</v>
      </c>
      <c r="D35" s="61">
        <v>314</v>
      </c>
      <c r="E35" s="88">
        <f t="shared" si="2"/>
        <v>6.5433024922897393E-3</v>
      </c>
      <c r="F35" s="88">
        <f t="shared" si="4"/>
        <v>0.79428571428571426</v>
      </c>
      <c r="G35" s="63">
        <f t="shared" si="5"/>
        <v>139</v>
      </c>
      <c r="H35" s="63">
        <f t="shared" si="3"/>
        <v>232</v>
      </c>
    </row>
    <row r="36" spans="1:8" ht="16.5" customHeight="1">
      <c r="A36" s="166" t="s">
        <v>209</v>
      </c>
      <c r="B36" s="62">
        <v>179</v>
      </c>
      <c r="C36" s="63">
        <v>47</v>
      </c>
      <c r="D36" s="61">
        <v>176</v>
      </c>
      <c r="E36" s="88">
        <f t="shared" si="2"/>
        <v>3.6675835625573062E-3</v>
      </c>
      <c r="F36" s="88">
        <f t="shared" si="4"/>
        <v>-1.6759776536312849E-2</v>
      </c>
      <c r="G36" s="63">
        <f t="shared" si="5"/>
        <v>-3</v>
      </c>
      <c r="H36" s="63">
        <f t="shared" si="3"/>
        <v>129</v>
      </c>
    </row>
    <row r="37" spans="1:8" ht="16.5" customHeight="1">
      <c r="A37" s="166" t="s">
        <v>210</v>
      </c>
      <c r="B37" s="62">
        <v>59</v>
      </c>
      <c r="C37" s="63">
        <v>6</v>
      </c>
      <c r="D37" s="61">
        <v>62</v>
      </c>
      <c r="E37" s="88">
        <f t="shared" si="2"/>
        <v>1.2919896640826874E-3</v>
      </c>
      <c r="F37" s="88">
        <f t="shared" si="4"/>
        <v>5.0847457627118647E-2</v>
      </c>
      <c r="G37" s="63">
        <f t="shared" si="5"/>
        <v>3</v>
      </c>
      <c r="H37" s="63">
        <f t="shared" si="3"/>
        <v>56</v>
      </c>
    </row>
    <row r="38" spans="1:8" ht="16.5" customHeight="1">
      <c r="A38" s="166" t="s">
        <v>211</v>
      </c>
      <c r="B38" s="62">
        <v>406</v>
      </c>
      <c r="C38" s="63">
        <v>213</v>
      </c>
      <c r="D38" s="61">
        <v>424</v>
      </c>
      <c r="E38" s="88">
        <f t="shared" si="2"/>
        <v>8.8355422188880553E-3</v>
      </c>
      <c r="F38" s="88">
        <f t="shared" si="4"/>
        <v>4.4334975369458129E-2</v>
      </c>
      <c r="G38" s="63">
        <f t="shared" si="5"/>
        <v>18</v>
      </c>
      <c r="H38" s="63">
        <f t="shared" si="3"/>
        <v>211</v>
      </c>
    </row>
    <row r="39" spans="1:8" ht="16.5" customHeight="1">
      <c r="A39" s="166" t="s">
        <v>212</v>
      </c>
      <c r="B39" s="62">
        <v>32</v>
      </c>
      <c r="C39" s="63">
        <v>16</v>
      </c>
      <c r="D39" s="61">
        <v>124</v>
      </c>
      <c r="E39" s="88">
        <f t="shared" si="2"/>
        <v>2.5839793281653748E-3</v>
      </c>
      <c r="F39" s="88">
        <f t="shared" si="4"/>
        <v>2.875</v>
      </c>
      <c r="G39" s="63">
        <f t="shared" si="5"/>
        <v>92</v>
      </c>
      <c r="H39" s="63">
        <f t="shared" si="3"/>
        <v>108</v>
      </c>
    </row>
    <row r="40" spans="1:8" ht="16.5" customHeight="1">
      <c r="A40" s="166" t="s">
        <v>213</v>
      </c>
      <c r="B40" s="62">
        <v>160</v>
      </c>
      <c r="C40" s="63">
        <v>72</v>
      </c>
      <c r="D40" s="61">
        <v>212</v>
      </c>
      <c r="E40" s="88">
        <f t="shared" si="2"/>
        <v>4.4177711094440276E-3</v>
      </c>
      <c r="F40" s="88">
        <f t="shared" si="4"/>
        <v>0.32500000000000001</v>
      </c>
      <c r="G40" s="63">
        <f t="shared" si="5"/>
        <v>52</v>
      </c>
      <c r="H40" s="63">
        <f t="shared" si="3"/>
        <v>140</v>
      </c>
    </row>
    <row r="41" spans="1:8" ht="16.5" customHeight="1">
      <c r="A41" s="166" t="s">
        <v>214</v>
      </c>
      <c r="B41" s="62">
        <v>10550</v>
      </c>
      <c r="C41" s="63">
        <v>9815</v>
      </c>
      <c r="D41" s="61">
        <v>12939</v>
      </c>
      <c r="E41" s="88">
        <f t="shared" si="2"/>
        <v>0.26962990747686921</v>
      </c>
      <c r="F41" s="88">
        <f t="shared" si="4"/>
        <v>0.22644549763033175</v>
      </c>
      <c r="G41" s="63">
        <f t="shared" si="5"/>
        <v>2389</v>
      </c>
      <c r="H41" s="63">
        <f t="shared" si="3"/>
        <v>3124</v>
      </c>
    </row>
    <row r="42" spans="1:8" ht="16.5" customHeight="1">
      <c r="A42" s="166" t="s">
        <v>215</v>
      </c>
      <c r="B42" s="62">
        <v>2403</v>
      </c>
      <c r="C42" s="63">
        <v>2052</v>
      </c>
      <c r="D42" s="61">
        <v>2810</v>
      </c>
      <c r="E42" s="88">
        <f t="shared" si="2"/>
        <v>5.8556305743102444E-2</v>
      </c>
      <c r="F42" s="88">
        <f t="shared" si="4"/>
        <v>0.16937161880982105</v>
      </c>
      <c r="G42" s="63">
        <f t="shared" si="5"/>
        <v>407</v>
      </c>
      <c r="H42" s="63">
        <f t="shared" si="3"/>
        <v>758</v>
      </c>
    </row>
    <row r="43" spans="1:8" ht="16.5" customHeight="1">
      <c r="A43" s="166" t="s">
        <v>216</v>
      </c>
      <c r="B43" s="62">
        <v>517</v>
      </c>
      <c r="C43" s="63">
        <v>345</v>
      </c>
      <c r="D43" s="61">
        <v>673</v>
      </c>
      <c r="E43" s="88">
        <f t="shared" si="2"/>
        <v>1.402433941818788E-2</v>
      </c>
      <c r="F43" s="88">
        <f t="shared" si="4"/>
        <v>0.30174081237911027</v>
      </c>
      <c r="G43" s="63">
        <f t="shared" si="5"/>
        <v>156</v>
      </c>
      <c r="H43" s="63">
        <f t="shared" si="3"/>
        <v>328</v>
      </c>
    </row>
    <row r="44" spans="1:8" ht="16.5" customHeight="1">
      <c r="A44" s="166" t="s">
        <v>217</v>
      </c>
      <c r="B44" s="62">
        <v>150</v>
      </c>
      <c r="C44" s="63">
        <v>61</v>
      </c>
      <c r="D44" s="61">
        <v>124</v>
      </c>
      <c r="E44" s="88">
        <f t="shared" si="2"/>
        <v>2.5839793281653748E-3</v>
      </c>
      <c r="F44" s="88">
        <f t="shared" si="4"/>
        <v>-0.17333333333333334</v>
      </c>
      <c r="G44" s="63">
        <f t="shared" si="5"/>
        <v>-26</v>
      </c>
      <c r="H44" s="63">
        <f t="shared" si="3"/>
        <v>63</v>
      </c>
    </row>
    <row r="45" spans="1:8" ht="16.5" customHeight="1">
      <c r="A45" s="166" t="s">
        <v>218</v>
      </c>
      <c r="B45" s="62">
        <v>93</v>
      </c>
      <c r="C45" s="63">
        <v>66</v>
      </c>
      <c r="D45" s="61">
        <v>129</v>
      </c>
      <c r="E45" s="88">
        <f t="shared" si="2"/>
        <v>2.6881720430107529E-3</v>
      </c>
      <c r="F45" s="88">
        <f t="shared" si="4"/>
        <v>0.38709677419354838</v>
      </c>
      <c r="G45" s="63">
        <f t="shared" si="5"/>
        <v>36</v>
      </c>
      <c r="H45" s="63">
        <f t="shared" si="3"/>
        <v>63</v>
      </c>
    </row>
    <row r="46" spans="1:8" ht="16.5" customHeight="1">
      <c r="A46" s="166" t="s">
        <v>219</v>
      </c>
      <c r="B46" s="62">
        <v>40</v>
      </c>
      <c r="C46" s="63">
        <v>24</v>
      </c>
      <c r="D46" s="61">
        <v>270</v>
      </c>
      <c r="E46" s="88">
        <f t="shared" si="2"/>
        <v>5.6264066016504122E-3</v>
      </c>
      <c r="F46" s="88">
        <f t="shared" si="4"/>
        <v>5.75</v>
      </c>
      <c r="G46" s="63">
        <f t="shared" si="5"/>
        <v>230</v>
      </c>
      <c r="H46" s="63">
        <f t="shared" si="3"/>
        <v>246</v>
      </c>
    </row>
    <row r="47" spans="1:8" ht="16.5" customHeight="1">
      <c r="A47" s="166" t="s">
        <v>220</v>
      </c>
      <c r="B47" s="62">
        <v>126</v>
      </c>
      <c r="C47" s="63">
        <v>49</v>
      </c>
      <c r="D47" s="61">
        <v>140</v>
      </c>
      <c r="E47" s="88">
        <f t="shared" si="2"/>
        <v>2.9173960156705842E-3</v>
      </c>
      <c r="F47" s="88">
        <f t="shared" si="4"/>
        <v>0.1111111111111111</v>
      </c>
      <c r="G47" s="63">
        <f t="shared" si="5"/>
        <v>14</v>
      </c>
      <c r="H47" s="63">
        <f t="shared" si="3"/>
        <v>91</v>
      </c>
    </row>
    <row r="48" spans="1:8" ht="16.5" customHeight="1">
      <c r="A48" s="166" t="s">
        <v>221</v>
      </c>
      <c r="B48" s="62">
        <v>539</v>
      </c>
      <c r="C48" s="63">
        <v>483</v>
      </c>
      <c r="D48" s="61">
        <v>657</v>
      </c>
      <c r="E48" s="88">
        <f t="shared" si="2"/>
        <v>1.369092273068267E-2</v>
      </c>
      <c r="F48" s="88">
        <f t="shared" si="4"/>
        <v>0.21892393320964751</v>
      </c>
      <c r="G48" s="63">
        <f t="shared" si="5"/>
        <v>118</v>
      </c>
      <c r="H48" s="63">
        <f t="shared" si="3"/>
        <v>174</v>
      </c>
    </row>
    <row r="49" spans="1:8" ht="16.5" customHeight="1">
      <c r="A49" s="166" t="s">
        <v>223</v>
      </c>
      <c r="B49" s="62">
        <v>12</v>
      </c>
      <c r="C49" s="63">
        <v>13</v>
      </c>
      <c r="D49" s="61">
        <v>54</v>
      </c>
      <c r="E49" s="88">
        <f t="shared" si="2"/>
        <v>1.1252813203300824E-3</v>
      </c>
      <c r="F49" s="88">
        <f t="shared" si="4"/>
        <v>3.5</v>
      </c>
      <c r="G49" s="63">
        <f t="shared" si="5"/>
        <v>42</v>
      </c>
      <c r="H49" s="63">
        <f t="shared" si="3"/>
        <v>41</v>
      </c>
    </row>
    <row r="50" spans="1:8" ht="16.5" customHeight="1">
      <c r="A50" s="166" t="s">
        <v>131</v>
      </c>
      <c r="B50" s="62">
        <v>75</v>
      </c>
      <c r="C50" s="63">
        <v>67</v>
      </c>
      <c r="D50" s="61">
        <v>147</v>
      </c>
      <c r="E50" s="88">
        <f t="shared" si="2"/>
        <v>3.0632658164541134E-3</v>
      </c>
      <c r="F50" s="88">
        <f t="shared" si="4"/>
        <v>0.96</v>
      </c>
      <c r="G50" s="63">
        <f t="shared" si="5"/>
        <v>72</v>
      </c>
      <c r="H50" s="63">
        <f t="shared" si="3"/>
        <v>80</v>
      </c>
    </row>
    <row r="51" spans="1:8" ht="16.5" customHeight="1">
      <c r="A51" s="166" t="s">
        <v>224</v>
      </c>
      <c r="B51" s="62">
        <v>195</v>
      </c>
      <c r="C51" s="63">
        <v>157</v>
      </c>
      <c r="D51" s="61">
        <v>222</v>
      </c>
      <c r="E51" s="88">
        <f t="shared" si="2"/>
        <v>4.6261565391347839E-3</v>
      </c>
      <c r="F51" s="88">
        <f t="shared" si="4"/>
        <v>0.13846153846153847</v>
      </c>
      <c r="G51" s="63">
        <f t="shared" si="5"/>
        <v>27</v>
      </c>
      <c r="H51" s="63">
        <f t="shared" si="3"/>
        <v>65</v>
      </c>
    </row>
    <row r="52" spans="1:8" ht="16.5" customHeight="1">
      <c r="A52" s="166" t="s">
        <v>222</v>
      </c>
      <c r="B52" s="62">
        <v>58</v>
      </c>
      <c r="C52" s="63">
        <v>51</v>
      </c>
      <c r="D52" s="61">
        <v>113</v>
      </c>
      <c r="E52" s="88">
        <f t="shared" si="2"/>
        <v>2.354755355505543E-3</v>
      </c>
      <c r="F52" s="88">
        <f t="shared" si="4"/>
        <v>0.94827586206896552</v>
      </c>
      <c r="G52" s="63">
        <f t="shared" si="5"/>
        <v>55</v>
      </c>
      <c r="H52" s="63">
        <f t="shared" si="3"/>
        <v>62</v>
      </c>
    </row>
    <row r="53" spans="1:8" ht="16.5" customHeight="1">
      <c r="A53" s="166" t="s">
        <v>225</v>
      </c>
      <c r="B53" s="62">
        <v>1188</v>
      </c>
      <c r="C53" s="63">
        <v>1089</v>
      </c>
      <c r="D53" s="61">
        <v>1411</v>
      </c>
      <c r="E53" s="88">
        <f t="shared" si="2"/>
        <v>2.9403184129365673E-2</v>
      </c>
      <c r="F53" s="88">
        <f t="shared" si="4"/>
        <v>0.18771043771043772</v>
      </c>
      <c r="G53" s="63">
        <f t="shared" si="5"/>
        <v>223</v>
      </c>
      <c r="H53" s="63">
        <f t="shared" si="3"/>
        <v>322</v>
      </c>
    </row>
    <row r="54" spans="1:8" ht="16.5" customHeight="1">
      <c r="A54" s="166" t="s">
        <v>226</v>
      </c>
      <c r="B54" s="62">
        <v>502</v>
      </c>
      <c r="C54" s="63">
        <v>318</v>
      </c>
      <c r="D54" s="61">
        <v>624</v>
      </c>
      <c r="E54" s="88">
        <f t="shared" si="2"/>
        <v>1.3003250812703177E-2</v>
      </c>
      <c r="F54" s="88">
        <f t="shared" si="4"/>
        <v>0.24302788844621515</v>
      </c>
      <c r="G54" s="63">
        <f t="shared" si="5"/>
        <v>122</v>
      </c>
      <c r="H54" s="63">
        <f t="shared" si="3"/>
        <v>306</v>
      </c>
    </row>
    <row r="55" spans="1:8" ht="16.5" customHeight="1">
      <c r="A55" s="166" t="s">
        <v>227</v>
      </c>
      <c r="B55" s="62">
        <v>192</v>
      </c>
      <c r="C55" s="63">
        <v>172</v>
      </c>
      <c r="D55" s="61">
        <v>280</v>
      </c>
      <c r="E55" s="88">
        <f t="shared" si="2"/>
        <v>5.8347920313411685E-3</v>
      </c>
      <c r="F55" s="88">
        <f t="shared" si="4"/>
        <v>0.45833333333333331</v>
      </c>
      <c r="G55" s="63">
        <f t="shared" si="5"/>
        <v>88</v>
      </c>
      <c r="H55" s="63">
        <f t="shared" si="3"/>
        <v>108</v>
      </c>
    </row>
    <row r="56" spans="1:8" ht="16.5" customHeight="1">
      <c r="A56" s="166" t="s">
        <v>228</v>
      </c>
      <c r="B56" s="62">
        <v>256</v>
      </c>
      <c r="C56" s="63">
        <v>195</v>
      </c>
      <c r="D56" s="61">
        <v>428</v>
      </c>
      <c r="E56" s="88">
        <f t="shared" si="2"/>
        <v>8.9188963907643574E-3</v>
      </c>
      <c r="F56" s="88">
        <f t="shared" si="4"/>
        <v>0.671875</v>
      </c>
      <c r="G56" s="63">
        <f t="shared" si="5"/>
        <v>172</v>
      </c>
      <c r="H56" s="63">
        <f t="shared" si="3"/>
        <v>233</v>
      </c>
    </row>
    <row r="57" spans="1:8" ht="16.5" customHeight="1">
      <c r="A57" s="166" t="s">
        <v>229</v>
      </c>
      <c r="B57" s="62">
        <v>503</v>
      </c>
      <c r="C57" s="63">
        <v>388</v>
      </c>
      <c r="D57" s="61">
        <v>653</v>
      </c>
      <c r="E57" s="88">
        <f t="shared" si="2"/>
        <v>1.3607568558806368E-2</v>
      </c>
      <c r="F57" s="88">
        <f t="shared" si="4"/>
        <v>0.29821073558648109</v>
      </c>
      <c r="G57" s="63">
        <f t="shared" si="5"/>
        <v>150</v>
      </c>
      <c r="H57" s="63">
        <f t="shared" si="3"/>
        <v>265</v>
      </c>
    </row>
    <row r="58" spans="1:8" ht="16.5" customHeight="1">
      <c r="A58" s="166" t="s">
        <v>230</v>
      </c>
      <c r="B58" s="62">
        <v>149</v>
      </c>
      <c r="C58" s="63">
        <v>96</v>
      </c>
      <c r="D58" s="61">
        <v>223</v>
      </c>
      <c r="E58" s="88">
        <f t="shared" si="2"/>
        <v>4.6469950821038594E-3</v>
      </c>
      <c r="F58" s="88">
        <f t="shared" si="4"/>
        <v>0.49664429530201343</v>
      </c>
      <c r="G58" s="63">
        <f t="shared" si="5"/>
        <v>74</v>
      </c>
      <c r="H58" s="63">
        <f t="shared" si="3"/>
        <v>127</v>
      </c>
    </row>
    <row r="59" spans="1:8" ht="16.5" customHeight="1">
      <c r="A59" s="166" t="s">
        <v>231</v>
      </c>
      <c r="B59" s="62">
        <v>881</v>
      </c>
      <c r="C59" s="63">
        <v>422</v>
      </c>
      <c r="D59" s="61">
        <v>949</v>
      </c>
      <c r="E59" s="88">
        <f t="shared" si="2"/>
        <v>1.9775777277652746E-2</v>
      </c>
      <c r="F59" s="88">
        <f t="shared" si="4"/>
        <v>7.7185017026106695E-2</v>
      </c>
      <c r="G59" s="63">
        <f t="shared" si="5"/>
        <v>68</v>
      </c>
      <c r="H59" s="63">
        <f t="shared" si="3"/>
        <v>527</v>
      </c>
    </row>
    <row r="60" spans="1:8" ht="16.5" customHeight="1">
      <c r="A60" s="166" t="s">
        <v>232</v>
      </c>
      <c r="B60" s="62">
        <v>238</v>
      </c>
      <c r="C60" s="63">
        <v>197</v>
      </c>
      <c r="D60" s="61">
        <v>359</v>
      </c>
      <c r="E60" s="88">
        <f t="shared" si="2"/>
        <v>7.4810369258981411E-3</v>
      </c>
      <c r="F60" s="88">
        <f t="shared" si="4"/>
        <v>0.50840336134453779</v>
      </c>
      <c r="G60" s="63">
        <f t="shared" si="5"/>
        <v>121</v>
      </c>
      <c r="H60" s="63">
        <f t="shared" si="3"/>
        <v>162</v>
      </c>
    </row>
    <row r="61" spans="1:8" ht="16.5" customHeight="1">
      <c r="A61" s="166" t="s">
        <v>233</v>
      </c>
      <c r="B61" s="62">
        <v>127</v>
      </c>
      <c r="C61" s="63">
        <v>17</v>
      </c>
      <c r="D61" s="61">
        <v>140</v>
      </c>
      <c r="E61" s="88">
        <f t="shared" si="2"/>
        <v>2.9173960156705842E-3</v>
      </c>
      <c r="F61" s="88">
        <f t="shared" si="4"/>
        <v>0.10236220472440945</v>
      </c>
      <c r="G61" s="63">
        <f t="shared" si="5"/>
        <v>13</v>
      </c>
      <c r="H61" s="63">
        <f t="shared" si="3"/>
        <v>123</v>
      </c>
    </row>
    <row r="62" spans="1:8" ht="16.5" customHeight="1">
      <c r="A62" s="166" t="s">
        <v>234</v>
      </c>
      <c r="B62" s="62">
        <v>96</v>
      </c>
      <c r="C62" s="63">
        <v>92</v>
      </c>
      <c r="D62" s="61">
        <v>197</v>
      </c>
      <c r="E62" s="88">
        <f t="shared" si="2"/>
        <v>4.1051929649078937E-3</v>
      </c>
      <c r="F62" s="88">
        <f t="shared" si="4"/>
        <v>1.0520833333333333</v>
      </c>
      <c r="G62" s="63">
        <f t="shared" si="5"/>
        <v>101</v>
      </c>
      <c r="H62" s="63">
        <f t="shared" si="3"/>
        <v>105</v>
      </c>
    </row>
    <row r="63" spans="1:8" ht="16.5" customHeight="1">
      <c r="A63" s="166" t="s">
        <v>235</v>
      </c>
      <c r="B63" s="62">
        <v>76</v>
      </c>
      <c r="C63" s="63">
        <v>64</v>
      </c>
      <c r="D63" s="61">
        <v>122</v>
      </c>
      <c r="E63" s="88">
        <f t="shared" si="2"/>
        <v>2.5423022422272233E-3</v>
      </c>
      <c r="F63" s="88">
        <f t="shared" si="4"/>
        <v>0.60526315789473684</v>
      </c>
      <c r="G63" s="63">
        <f t="shared" si="5"/>
        <v>46</v>
      </c>
      <c r="H63" s="63">
        <f t="shared" si="3"/>
        <v>58</v>
      </c>
    </row>
    <row r="64" spans="1:8" ht="16.5" customHeight="1">
      <c r="A64" s="166" t="s">
        <v>236</v>
      </c>
      <c r="B64" s="62">
        <v>240</v>
      </c>
      <c r="C64" s="63">
        <v>179</v>
      </c>
      <c r="D64" s="61">
        <v>456</v>
      </c>
      <c r="E64" s="88">
        <f t="shared" si="2"/>
        <v>9.5023755938984742E-3</v>
      </c>
      <c r="F64" s="88">
        <f t="shared" si="4"/>
        <v>0.9</v>
      </c>
      <c r="G64" s="63">
        <f t="shared" si="5"/>
        <v>216</v>
      </c>
      <c r="H64" s="63">
        <f t="shared" si="3"/>
        <v>277</v>
      </c>
    </row>
    <row r="65" spans="1:8" ht="16.5" customHeight="1">
      <c r="A65" s="166" t="s">
        <v>237</v>
      </c>
      <c r="B65" s="62">
        <v>155</v>
      </c>
      <c r="C65" s="63">
        <v>92</v>
      </c>
      <c r="D65" s="61">
        <v>236</v>
      </c>
      <c r="E65" s="88">
        <f t="shared" si="2"/>
        <v>4.9178961407018423E-3</v>
      </c>
      <c r="F65" s="88">
        <f t="shared" si="4"/>
        <v>0.52258064516129032</v>
      </c>
      <c r="G65" s="63">
        <f t="shared" si="5"/>
        <v>81</v>
      </c>
      <c r="H65" s="63">
        <f t="shared" si="3"/>
        <v>144</v>
      </c>
    </row>
    <row r="66" spans="1:8" ht="16.5" customHeight="1">
      <c r="A66" s="166" t="s">
        <v>238</v>
      </c>
      <c r="B66" s="62">
        <v>102</v>
      </c>
      <c r="C66" s="63">
        <v>77</v>
      </c>
      <c r="D66" s="61">
        <v>155</v>
      </c>
      <c r="E66" s="88">
        <f t="shared" si="2"/>
        <v>3.2299741602067182E-3</v>
      </c>
      <c r="F66" s="88">
        <f t="shared" ref="F66:F83" si="6">(D66-B66)/B66</f>
        <v>0.51960784313725494</v>
      </c>
      <c r="G66" s="63">
        <f t="shared" ref="G66:G83" si="7">D66-B66</f>
        <v>53</v>
      </c>
      <c r="H66" s="63">
        <f t="shared" si="3"/>
        <v>78</v>
      </c>
    </row>
    <row r="67" spans="1:8" ht="16.5" customHeight="1">
      <c r="A67" s="166" t="s">
        <v>239</v>
      </c>
      <c r="B67" s="62">
        <v>391</v>
      </c>
      <c r="C67" s="63">
        <v>308</v>
      </c>
      <c r="D67" s="61">
        <v>526</v>
      </c>
      <c r="E67" s="88">
        <f t="shared" ref="E67:E83" si="8">D67/$D$83</f>
        <v>1.0961073601733767E-2</v>
      </c>
      <c r="F67" s="88">
        <f t="shared" si="6"/>
        <v>0.34526854219948849</v>
      </c>
      <c r="G67" s="63">
        <f t="shared" si="7"/>
        <v>135</v>
      </c>
      <c r="H67" s="63">
        <f t="shared" ref="H67:H83" si="9">D67-C67</f>
        <v>218</v>
      </c>
    </row>
    <row r="68" spans="1:8" ht="16.5" customHeight="1">
      <c r="A68" s="166" t="s">
        <v>240</v>
      </c>
      <c r="B68" s="62">
        <v>567</v>
      </c>
      <c r="C68" s="63">
        <v>333</v>
      </c>
      <c r="D68" s="61">
        <v>688</v>
      </c>
      <c r="E68" s="88">
        <f t="shared" si="8"/>
        <v>1.4336917562724014E-2</v>
      </c>
      <c r="F68" s="88">
        <f t="shared" si="6"/>
        <v>0.21340388007054673</v>
      </c>
      <c r="G68" s="63">
        <f t="shared" si="7"/>
        <v>121</v>
      </c>
      <c r="H68" s="63">
        <f t="shared" si="9"/>
        <v>355</v>
      </c>
    </row>
    <row r="69" spans="1:8" ht="16.5" customHeight="1">
      <c r="A69" s="166" t="s">
        <v>241</v>
      </c>
      <c r="B69" s="62">
        <v>90</v>
      </c>
      <c r="C69" s="63">
        <v>32</v>
      </c>
      <c r="D69" s="61">
        <v>90</v>
      </c>
      <c r="E69" s="88">
        <f t="shared" si="8"/>
        <v>1.8754688672168042E-3</v>
      </c>
      <c r="F69" s="88">
        <f t="shared" si="6"/>
        <v>0</v>
      </c>
      <c r="G69" s="63">
        <f t="shared" si="7"/>
        <v>0</v>
      </c>
      <c r="H69" s="63">
        <f t="shared" si="9"/>
        <v>58</v>
      </c>
    </row>
    <row r="70" spans="1:8" ht="16.5" customHeight="1">
      <c r="A70" s="166" t="s">
        <v>242</v>
      </c>
      <c r="B70" s="62">
        <v>69</v>
      </c>
      <c r="C70" s="63">
        <v>31</v>
      </c>
      <c r="D70" s="61">
        <v>131</v>
      </c>
      <c r="E70" s="88">
        <f t="shared" si="8"/>
        <v>2.729849128948904E-3</v>
      </c>
      <c r="F70" s="88">
        <f t="shared" si="6"/>
        <v>0.89855072463768115</v>
      </c>
      <c r="G70" s="63">
        <f t="shared" si="7"/>
        <v>62</v>
      </c>
      <c r="H70" s="63">
        <f t="shared" si="9"/>
        <v>100</v>
      </c>
    </row>
    <row r="71" spans="1:8" ht="16.5" customHeight="1">
      <c r="A71" s="166" t="s">
        <v>243</v>
      </c>
      <c r="B71" s="62">
        <v>319</v>
      </c>
      <c r="C71" s="63">
        <v>97</v>
      </c>
      <c r="D71" s="61">
        <v>281</v>
      </c>
      <c r="E71" s="88">
        <f t="shared" si="8"/>
        <v>5.855630574310244E-3</v>
      </c>
      <c r="F71" s="88">
        <f t="shared" si="6"/>
        <v>-0.11912225705329153</v>
      </c>
      <c r="G71" s="63">
        <f t="shared" si="7"/>
        <v>-38</v>
      </c>
      <c r="H71" s="63">
        <f t="shared" si="9"/>
        <v>184</v>
      </c>
    </row>
    <row r="72" spans="1:8" ht="16.5" customHeight="1">
      <c r="A72" s="166" t="s">
        <v>244</v>
      </c>
      <c r="B72" s="62">
        <v>420</v>
      </c>
      <c r="C72" s="63">
        <v>159</v>
      </c>
      <c r="D72" s="61">
        <v>283</v>
      </c>
      <c r="E72" s="88">
        <f t="shared" si="8"/>
        <v>5.8973076602483951E-3</v>
      </c>
      <c r="F72" s="88">
        <f t="shared" si="6"/>
        <v>-0.3261904761904762</v>
      </c>
      <c r="G72" s="63">
        <f t="shared" si="7"/>
        <v>-137</v>
      </c>
      <c r="H72" s="63">
        <f t="shared" si="9"/>
        <v>124</v>
      </c>
    </row>
    <row r="73" spans="1:8" ht="16.5" customHeight="1">
      <c r="A73" s="166" t="s">
        <v>245</v>
      </c>
      <c r="B73" s="62">
        <v>52</v>
      </c>
      <c r="C73" s="63">
        <v>53</v>
      </c>
      <c r="D73" s="61">
        <v>106</v>
      </c>
      <c r="E73" s="88">
        <f t="shared" si="8"/>
        <v>2.2088855547220138E-3</v>
      </c>
      <c r="F73" s="88">
        <f t="shared" si="6"/>
        <v>1.0384615384615385</v>
      </c>
      <c r="G73" s="63">
        <f t="shared" si="7"/>
        <v>54</v>
      </c>
      <c r="H73" s="63">
        <f t="shared" si="9"/>
        <v>53</v>
      </c>
    </row>
    <row r="74" spans="1:8" ht="16.5" customHeight="1">
      <c r="A74" s="166" t="s">
        <v>246</v>
      </c>
      <c r="B74" s="62">
        <v>624</v>
      </c>
      <c r="C74" s="63">
        <v>778</v>
      </c>
      <c r="D74" s="61">
        <v>824</v>
      </c>
      <c r="E74" s="88">
        <f t="shared" si="8"/>
        <v>1.7170959406518298E-2</v>
      </c>
      <c r="F74" s="88">
        <f t="shared" si="6"/>
        <v>0.32051282051282054</v>
      </c>
      <c r="G74" s="63">
        <f t="shared" si="7"/>
        <v>200</v>
      </c>
      <c r="H74" s="63">
        <f t="shared" si="9"/>
        <v>46</v>
      </c>
    </row>
    <row r="75" spans="1:8" ht="16.5" customHeight="1">
      <c r="A75" s="166" t="s">
        <v>247</v>
      </c>
      <c r="B75" s="62">
        <v>188</v>
      </c>
      <c r="C75" s="63">
        <v>108</v>
      </c>
      <c r="D75" s="61">
        <v>280</v>
      </c>
      <c r="E75" s="88">
        <f t="shared" si="8"/>
        <v>5.8347920313411685E-3</v>
      </c>
      <c r="F75" s="88">
        <f t="shared" si="6"/>
        <v>0.48936170212765956</v>
      </c>
      <c r="G75" s="63">
        <f t="shared" si="7"/>
        <v>92</v>
      </c>
      <c r="H75" s="63">
        <f t="shared" si="9"/>
        <v>172</v>
      </c>
    </row>
    <row r="76" spans="1:8" ht="16.5" customHeight="1">
      <c r="A76" s="166" t="s">
        <v>248</v>
      </c>
      <c r="B76" s="62">
        <v>363</v>
      </c>
      <c r="C76" s="63">
        <v>224</v>
      </c>
      <c r="D76" s="61">
        <v>811</v>
      </c>
      <c r="E76" s="88">
        <f t="shared" si="8"/>
        <v>1.6900058347920313E-2</v>
      </c>
      <c r="F76" s="88">
        <f t="shared" si="6"/>
        <v>1.2341597796143251</v>
      </c>
      <c r="G76" s="63">
        <f t="shared" si="7"/>
        <v>448</v>
      </c>
      <c r="H76" s="63">
        <f t="shared" si="9"/>
        <v>587</v>
      </c>
    </row>
    <row r="77" spans="1:8" ht="16.5" customHeight="1">
      <c r="A77" s="166" t="s">
        <v>249</v>
      </c>
      <c r="B77" s="62">
        <v>19</v>
      </c>
      <c r="C77" s="63">
        <v>13</v>
      </c>
      <c r="D77" s="61">
        <v>49</v>
      </c>
      <c r="E77" s="88">
        <f t="shared" si="8"/>
        <v>1.0210886054847045E-3</v>
      </c>
      <c r="F77" s="88">
        <f t="shared" si="6"/>
        <v>1.5789473684210527</v>
      </c>
      <c r="G77" s="63">
        <f t="shared" si="7"/>
        <v>30</v>
      </c>
      <c r="H77" s="63">
        <f t="shared" si="9"/>
        <v>36</v>
      </c>
    </row>
    <row r="78" spans="1:8" ht="16.5" customHeight="1">
      <c r="A78" s="166" t="s">
        <v>250</v>
      </c>
      <c r="B78" s="62">
        <v>228</v>
      </c>
      <c r="C78" s="63">
        <v>207</v>
      </c>
      <c r="D78" s="61">
        <v>319</v>
      </c>
      <c r="E78" s="88">
        <f t="shared" si="8"/>
        <v>6.647495207135117E-3</v>
      </c>
      <c r="F78" s="88">
        <f t="shared" si="6"/>
        <v>0.39912280701754388</v>
      </c>
      <c r="G78" s="63">
        <f t="shared" si="7"/>
        <v>91</v>
      </c>
      <c r="H78" s="63">
        <f t="shared" si="9"/>
        <v>112</v>
      </c>
    </row>
    <row r="79" spans="1:8" ht="16.5" customHeight="1">
      <c r="A79" s="166" t="s">
        <v>251</v>
      </c>
      <c r="B79" s="62">
        <v>2348</v>
      </c>
      <c r="C79" s="63">
        <v>74</v>
      </c>
      <c r="D79" s="61">
        <v>619</v>
      </c>
      <c r="E79" s="88">
        <f t="shared" si="8"/>
        <v>1.2899058097857798E-2</v>
      </c>
      <c r="F79" s="88">
        <f t="shared" si="6"/>
        <v>-0.73637137989778534</v>
      </c>
      <c r="G79" s="63">
        <f t="shared" si="7"/>
        <v>-1729</v>
      </c>
      <c r="H79" s="63">
        <f t="shared" si="9"/>
        <v>545</v>
      </c>
    </row>
    <row r="80" spans="1:8" ht="16.5" customHeight="1">
      <c r="A80" s="166" t="s">
        <v>252</v>
      </c>
      <c r="B80" s="62">
        <v>77</v>
      </c>
      <c r="C80" s="63">
        <v>82</v>
      </c>
      <c r="D80" s="61">
        <v>164</v>
      </c>
      <c r="E80" s="88">
        <f t="shared" si="8"/>
        <v>3.4175210469283989E-3</v>
      </c>
      <c r="F80" s="88">
        <f t="shared" si="6"/>
        <v>1.1298701298701299</v>
      </c>
      <c r="G80" s="63">
        <f t="shared" si="7"/>
        <v>87</v>
      </c>
      <c r="H80" s="63">
        <f t="shared" si="9"/>
        <v>82</v>
      </c>
    </row>
    <row r="81" spans="1:9" ht="16.5" customHeight="1">
      <c r="A81" s="166" t="s">
        <v>253</v>
      </c>
      <c r="B81" s="62">
        <v>138</v>
      </c>
      <c r="C81" s="63">
        <v>54</v>
      </c>
      <c r="D81" s="61">
        <v>145</v>
      </c>
      <c r="E81" s="88">
        <f t="shared" si="8"/>
        <v>3.0215887305159624E-3</v>
      </c>
      <c r="F81" s="88">
        <f t="shared" si="6"/>
        <v>5.0724637681159424E-2</v>
      </c>
      <c r="G81" s="63">
        <f t="shared" si="7"/>
        <v>7</v>
      </c>
      <c r="H81" s="63">
        <f t="shared" si="9"/>
        <v>91</v>
      </c>
    </row>
    <row r="82" spans="1:9" ht="16.5" customHeight="1" thickBot="1">
      <c r="A82" s="166" t="s">
        <v>254</v>
      </c>
      <c r="B82" s="62">
        <v>265</v>
      </c>
      <c r="C82" s="63">
        <v>153</v>
      </c>
      <c r="D82" s="61">
        <v>292</v>
      </c>
      <c r="E82" s="88">
        <f t="shared" si="8"/>
        <v>6.0848545469700758E-3</v>
      </c>
      <c r="F82" s="88">
        <f t="shared" si="6"/>
        <v>0.10188679245283019</v>
      </c>
      <c r="G82" s="63">
        <f t="shared" si="7"/>
        <v>27</v>
      </c>
      <c r="H82" s="63">
        <f t="shared" si="9"/>
        <v>139</v>
      </c>
    </row>
    <row r="83" spans="1:9" s="13" customFormat="1" ht="16.5" customHeight="1" thickBot="1">
      <c r="A83" s="164" t="s">
        <v>174</v>
      </c>
      <c r="B83" s="90">
        <v>39267</v>
      </c>
      <c r="C83" s="91">
        <v>29674</v>
      </c>
      <c r="D83" s="139">
        <v>47988</v>
      </c>
      <c r="E83" s="93">
        <f t="shared" si="8"/>
        <v>1</v>
      </c>
      <c r="F83" s="93">
        <f t="shared" si="6"/>
        <v>0.22209488883795553</v>
      </c>
      <c r="G83" s="91">
        <f t="shared" si="7"/>
        <v>8721</v>
      </c>
      <c r="H83" s="91">
        <f t="shared" si="9"/>
        <v>18314</v>
      </c>
      <c r="I83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Endeksler</vt:lpstr>
      <vt:lpstr>4a_Sektör</vt:lpstr>
      <vt:lpstr>4a_İmalat_Sektör</vt:lpstr>
      <vt:lpstr>4a_İşyeri_Sektör</vt:lpstr>
      <vt:lpstr>4a_İl</vt:lpstr>
      <vt:lpstr>4b_Esnaf_İl</vt:lpstr>
      <vt:lpstr>4b_Tarım_İl</vt:lpstr>
      <vt:lpstr>4c_Kamu_İl </vt:lpstr>
      <vt:lpstr>4a_İşyeri_İl</vt:lpstr>
      <vt:lpstr>4a_Kadın_Sektör</vt:lpstr>
      <vt:lpstr>4a_Kadın_İmalat_Sektör</vt:lpstr>
      <vt:lpstr>4a_Kadın_İl</vt:lpstr>
      <vt:lpstr>4b_Esnaf_İl_Cinsiyet</vt:lpstr>
      <vt:lpstr>4b_Tarım_İl_Cinsiyet</vt:lpstr>
      <vt:lpstr>4c_İl_Cinsiyet</vt:lpstr>
      <vt:lpstr>İşsizlikSigortası_Başvuru</vt:lpstr>
      <vt:lpstr>İşsizlikSigortası_Ödeme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tepav</dc:creator>
  <cp:lastModifiedBy>Merve</cp:lastModifiedBy>
  <dcterms:created xsi:type="dcterms:W3CDTF">2011-08-11T09:01:00Z</dcterms:created>
  <dcterms:modified xsi:type="dcterms:W3CDTF">2015-09-30T11:09:17Z</dcterms:modified>
</cp:coreProperties>
</file>